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W-Share\2024 Availability\"/>
    </mc:Choice>
  </mc:AlternateContent>
  <xr:revisionPtr revIDLastSave="0" documentId="13_ncr:1_{5AA355EF-6F76-44CA-AFCC-C276E44A5913}" xr6:coauthVersionLast="47" xr6:coauthVersionMax="47" xr10:uidLastSave="{00000000-0000-0000-0000-000000000000}"/>
  <bookViews>
    <workbookView xWindow="-28245" yWindow="210" windowWidth="28335" windowHeight="15105" xr2:uid="{8FA4AF33-55BD-4730-A6BD-A40DA24A6D52}"/>
  </bookViews>
  <sheets>
    <sheet name="Northwest Shade Trees" sheetId="2" r:id="rId1"/>
  </sheets>
  <definedNames>
    <definedName name="_xlnm._FilterDatabase" localSheetId="0" hidden="1">'Northwest Shade Trees'!$A$10:$X$184</definedName>
    <definedName name="_xlnm.Print_Area" localSheetId="0">'Northwest Shade Trees'!$I$1:$Q$183</definedName>
    <definedName name="_xlnm.Print_Titles" localSheetId="0">'Northwest Shade Trees'!$10:$10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3" i="2" l="1"/>
  <c r="Q181" i="2" l="1"/>
  <c r="U177" i="2" l="1"/>
  <c r="T177" i="2"/>
  <c r="U178" i="2"/>
  <c r="T178" i="2"/>
  <c r="U175" i="2"/>
  <c r="T175" i="2"/>
  <c r="U174" i="2"/>
  <c r="T174" i="2"/>
  <c r="U171" i="2"/>
  <c r="T171" i="2"/>
  <c r="U172" i="2"/>
  <c r="T172" i="2"/>
  <c r="U173" i="2"/>
  <c r="T173" i="2"/>
  <c r="U165" i="2"/>
  <c r="T165" i="2"/>
  <c r="U166" i="2"/>
  <c r="T166" i="2"/>
  <c r="U162" i="2"/>
  <c r="T162" i="2"/>
  <c r="U163" i="2"/>
  <c r="T163" i="2"/>
  <c r="U164" i="2"/>
  <c r="T164" i="2"/>
  <c r="U158" i="2"/>
  <c r="T158" i="2"/>
  <c r="U159" i="2"/>
  <c r="T159" i="2"/>
  <c r="U160" i="2"/>
  <c r="T160" i="2"/>
  <c r="U161" i="2"/>
  <c r="T161" i="2"/>
  <c r="U156" i="2"/>
  <c r="T156" i="2"/>
  <c r="U157" i="2"/>
  <c r="T157" i="2"/>
  <c r="U154" i="2"/>
  <c r="T154" i="2"/>
  <c r="U155" i="2"/>
  <c r="T155" i="2"/>
  <c r="U153" i="2"/>
  <c r="T153" i="2"/>
  <c r="U151" i="2"/>
  <c r="T151" i="2"/>
  <c r="U152" i="2"/>
  <c r="T152" i="2"/>
  <c r="U88" i="2"/>
  <c r="T88" i="2"/>
  <c r="U86" i="2"/>
  <c r="T86" i="2"/>
  <c r="U87" i="2"/>
  <c r="T87" i="2"/>
  <c r="U85" i="2"/>
  <c r="T85" i="2"/>
  <c r="U84" i="2"/>
  <c r="T84" i="2"/>
  <c r="U83" i="2"/>
  <c r="T83" i="2"/>
  <c r="U82" i="2"/>
  <c r="T82" i="2"/>
  <c r="U81" i="2"/>
  <c r="T81" i="2"/>
  <c r="U79" i="2"/>
  <c r="T79" i="2"/>
  <c r="U80" i="2"/>
  <c r="T80" i="2"/>
  <c r="U77" i="2"/>
  <c r="T77" i="2"/>
  <c r="U78" i="2"/>
  <c r="T78" i="2"/>
  <c r="U75" i="2"/>
  <c r="T75" i="2"/>
  <c r="U76" i="2"/>
  <c r="T76" i="2"/>
  <c r="U74" i="2"/>
  <c r="T74" i="2"/>
  <c r="U68" i="2"/>
  <c r="T68" i="2"/>
  <c r="U69" i="2"/>
  <c r="T69" i="2"/>
  <c r="U73" i="2"/>
  <c r="T73" i="2"/>
  <c r="U70" i="2"/>
  <c r="T70" i="2"/>
  <c r="U71" i="2"/>
  <c r="T71" i="2"/>
  <c r="U72" i="2"/>
  <c r="T72" i="2"/>
  <c r="U67" i="2"/>
  <c r="T67" i="2"/>
  <c r="U65" i="2"/>
  <c r="T65" i="2"/>
  <c r="U66" i="2"/>
  <c r="T66" i="2"/>
  <c r="U57" i="2"/>
  <c r="T57" i="2"/>
  <c r="U55" i="2"/>
  <c r="T55" i="2"/>
  <c r="U56" i="2"/>
  <c r="T56" i="2"/>
  <c r="U58" i="2"/>
  <c r="T58" i="2"/>
  <c r="U59" i="2"/>
  <c r="T59" i="2"/>
  <c r="U60" i="2"/>
  <c r="T60" i="2"/>
  <c r="U61" i="2"/>
  <c r="T61" i="2"/>
  <c r="U53" i="2"/>
  <c r="T53" i="2"/>
  <c r="U54" i="2"/>
  <c r="T54" i="2"/>
  <c r="U62" i="2"/>
  <c r="T62" i="2"/>
  <c r="U63" i="2"/>
  <c r="T63" i="2"/>
  <c r="U64" i="2"/>
  <c r="T64" i="2"/>
  <c r="U52" i="2"/>
  <c r="T52" i="2"/>
  <c r="U51" i="2"/>
  <c r="T51" i="2"/>
  <c r="U50" i="2"/>
  <c r="T50" i="2"/>
  <c r="U49" i="2"/>
  <c r="T49" i="2"/>
  <c r="U47" i="2"/>
  <c r="T47" i="2"/>
  <c r="U48" i="2"/>
  <c r="T48" i="2"/>
  <c r="U43" i="2"/>
  <c r="T43" i="2"/>
  <c r="U44" i="2"/>
  <c r="T44" i="2"/>
  <c r="U41" i="2"/>
  <c r="T41" i="2"/>
  <c r="U42" i="2"/>
  <c r="T42" i="2"/>
  <c r="U36" i="2"/>
  <c r="T36" i="2"/>
  <c r="U37" i="2"/>
  <c r="T37" i="2"/>
  <c r="U38" i="2"/>
  <c r="T38" i="2"/>
  <c r="U35" i="2"/>
  <c r="T35" i="2"/>
  <c r="U33" i="2"/>
  <c r="T33" i="2"/>
  <c r="U34" i="2"/>
  <c r="T34" i="2"/>
  <c r="U45" i="2"/>
  <c r="T45" i="2"/>
  <c r="U46" i="2"/>
  <c r="T46" i="2"/>
  <c r="U39" i="2"/>
  <c r="T39" i="2"/>
  <c r="U40" i="2"/>
  <c r="T40" i="2"/>
  <c r="U30" i="2"/>
  <c r="T30" i="2"/>
  <c r="U31" i="2"/>
  <c r="T31" i="2"/>
  <c r="U32" i="2"/>
  <c r="T32" i="2"/>
  <c r="U28" i="2"/>
  <c r="T28" i="2"/>
  <c r="U29" i="2"/>
  <c r="T29" i="2"/>
  <c r="U27" i="2"/>
  <c r="T27" i="2"/>
  <c r="U25" i="2"/>
  <c r="T25" i="2"/>
  <c r="U26" i="2"/>
  <c r="T26" i="2"/>
  <c r="U22" i="2"/>
  <c r="T22" i="2"/>
  <c r="U23" i="2"/>
  <c r="T23" i="2"/>
  <c r="U24" i="2"/>
  <c r="T24" i="2"/>
  <c r="U21" i="2"/>
  <c r="T21" i="2"/>
  <c r="U18" i="2"/>
  <c r="T18" i="2"/>
  <c r="U19" i="2"/>
  <c r="T19" i="2"/>
  <c r="U20" i="2"/>
  <c r="T20" i="2"/>
  <c r="U16" i="2"/>
  <c r="T16" i="2"/>
  <c r="U17" i="2"/>
  <c r="T17" i="2"/>
  <c r="U15" i="2"/>
  <c r="T15" i="2"/>
  <c r="U14" i="2"/>
  <c r="T14" i="2"/>
  <c r="U13" i="2"/>
  <c r="T13" i="2"/>
  <c r="U11" i="2"/>
  <c r="T11" i="2"/>
  <c r="U12" i="2"/>
  <c r="T12" i="2"/>
  <c r="U89" i="2" l="1"/>
  <c r="U90" i="2"/>
  <c r="U91" i="2"/>
  <c r="U93" i="2"/>
  <c r="U92" i="2"/>
  <c r="U95" i="2"/>
  <c r="U94" i="2"/>
  <c r="U97" i="2"/>
  <c r="U96" i="2"/>
  <c r="U98" i="2"/>
  <c r="U102" i="2"/>
  <c r="U101" i="2"/>
  <c r="U100" i="2"/>
  <c r="U99" i="2"/>
  <c r="U103" i="2"/>
  <c r="U104" i="2"/>
  <c r="U105" i="2"/>
  <c r="U107" i="2"/>
  <c r="U106" i="2"/>
  <c r="U108" i="2"/>
  <c r="U109" i="2"/>
  <c r="U112" i="2"/>
  <c r="U111" i="2"/>
  <c r="U110" i="2"/>
  <c r="U114" i="2"/>
  <c r="U113" i="2"/>
  <c r="U115" i="2"/>
  <c r="U116" i="2"/>
  <c r="U118" i="2"/>
  <c r="U117" i="2"/>
  <c r="U119" i="2"/>
  <c r="U121" i="2"/>
  <c r="U120" i="2"/>
  <c r="U123" i="2"/>
  <c r="U122" i="2"/>
  <c r="U126" i="2"/>
  <c r="U125" i="2"/>
  <c r="U124" i="2"/>
  <c r="U127" i="2"/>
  <c r="U129" i="2"/>
  <c r="U128" i="2"/>
  <c r="U131" i="2"/>
  <c r="U130" i="2"/>
  <c r="U132" i="2"/>
  <c r="U134" i="2"/>
  <c r="U133" i="2"/>
  <c r="U135" i="2"/>
  <c r="U136" i="2"/>
  <c r="U137" i="2"/>
  <c r="U138" i="2"/>
  <c r="U142" i="2"/>
  <c r="U141" i="2"/>
  <c r="U143" i="2"/>
  <c r="U140" i="2"/>
  <c r="U139" i="2"/>
  <c r="U144" i="2"/>
  <c r="U145" i="2"/>
  <c r="U146" i="2"/>
  <c r="U149" i="2"/>
  <c r="U148" i="2"/>
  <c r="U147" i="2"/>
  <c r="U150" i="2"/>
  <c r="U168" i="2"/>
  <c r="U167" i="2"/>
  <c r="U170" i="2"/>
  <c r="U169" i="2"/>
  <c r="U176" i="2"/>
  <c r="U180" i="2"/>
  <c r="T89" i="2"/>
  <c r="T90" i="2"/>
  <c r="T91" i="2"/>
  <c r="T93" i="2"/>
  <c r="T92" i="2"/>
  <c r="T95" i="2"/>
  <c r="T94" i="2"/>
  <c r="T97" i="2"/>
  <c r="T96" i="2"/>
  <c r="T98" i="2"/>
  <c r="T102" i="2"/>
  <c r="T101" i="2"/>
  <c r="T100" i="2"/>
  <c r="T99" i="2"/>
  <c r="T103" i="2"/>
  <c r="T104" i="2"/>
  <c r="T105" i="2"/>
  <c r="T107" i="2"/>
  <c r="T106" i="2"/>
  <c r="T108" i="2"/>
  <c r="T109" i="2"/>
  <c r="T112" i="2"/>
  <c r="T111" i="2"/>
  <c r="T110" i="2"/>
  <c r="T114" i="2"/>
  <c r="T113" i="2"/>
  <c r="T115" i="2"/>
  <c r="T116" i="2"/>
  <c r="T118" i="2"/>
  <c r="T117" i="2"/>
  <c r="T119" i="2"/>
  <c r="T121" i="2"/>
  <c r="T120" i="2"/>
  <c r="T123" i="2"/>
  <c r="T122" i="2"/>
  <c r="T126" i="2"/>
  <c r="T125" i="2"/>
  <c r="T124" i="2"/>
  <c r="T127" i="2"/>
  <c r="T129" i="2"/>
  <c r="T128" i="2"/>
  <c r="T131" i="2"/>
  <c r="T130" i="2"/>
  <c r="T132" i="2"/>
  <c r="T134" i="2"/>
  <c r="T133" i="2"/>
  <c r="T135" i="2"/>
  <c r="T136" i="2"/>
  <c r="T137" i="2"/>
  <c r="T138" i="2"/>
  <c r="T142" i="2"/>
  <c r="T141" i="2"/>
  <c r="T143" i="2"/>
  <c r="T140" i="2"/>
  <c r="T139" i="2"/>
  <c r="T144" i="2"/>
  <c r="T145" i="2"/>
  <c r="T146" i="2"/>
  <c r="T149" i="2"/>
  <c r="T148" i="2"/>
  <c r="T147" i="2"/>
  <c r="T150" i="2"/>
  <c r="T168" i="2"/>
  <c r="T167" i="2"/>
  <c r="T170" i="2"/>
  <c r="T169" i="2"/>
  <c r="T176" i="2"/>
  <c r="T180" i="2"/>
  <c r="U179" i="2" l="1"/>
  <c r="T179" i="2"/>
  <c r="T181" i="2" l="1"/>
  <c r="U181" i="2"/>
</calcChain>
</file>

<file path=xl/sharedStrings.xml><?xml version="1.0" encoding="utf-8"?>
<sst xmlns="http://schemas.openxmlformats.org/spreadsheetml/2006/main" count="1811" uniqueCount="712">
  <si>
    <t>item code</t>
  </si>
  <si>
    <t>product code</t>
  </si>
  <si>
    <t>itemsizeform code</t>
  </si>
  <si>
    <t>Sort Code</t>
  </si>
  <si>
    <t>Basic Shape</t>
  </si>
  <si>
    <t>USDA Zone</t>
  </si>
  <si>
    <t>Common Name</t>
  </si>
  <si>
    <t>Handling Notes</t>
  </si>
  <si>
    <t>Typical Root Ball Size</t>
  </si>
  <si>
    <t>2.5"</t>
  </si>
  <si>
    <t>30"</t>
  </si>
  <si>
    <t>3"</t>
  </si>
  <si>
    <t>33"</t>
  </si>
  <si>
    <t>3.5"</t>
  </si>
  <si>
    <t>38"</t>
  </si>
  <si>
    <t>ACECMGO</t>
  </si>
  <si>
    <t>Hedge Maple</t>
  </si>
  <si>
    <t>Acer campestre Metro Gold®</t>
  </si>
  <si>
    <t>2"</t>
  </si>
  <si>
    <t>28"</t>
  </si>
  <si>
    <t>ACECMGO0250</t>
  </si>
  <si>
    <t>4"</t>
  </si>
  <si>
    <t>42"</t>
  </si>
  <si>
    <t>4.5"</t>
  </si>
  <si>
    <t>48"</t>
  </si>
  <si>
    <t>ACECSTR</t>
  </si>
  <si>
    <t>ACECSTR0300</t>
  </si>
  <si>
    <t>Acer campestre Streetside®</t>
  </si>
  <si>
    <t>7/8'</t>
  </si>
  <si>
    <t>MS</t>
  </si>
  <si>
    <t>6/7'</t>
  </si>
  <si>
    <t>8/10'</t>
  </si>
  <si>
    <t>ACEGFLA</t>
  </si>
  <si>
    <t>Amur Maple</t>
  </si>
  <si>
    <t>Acer ginnala 'Flame'</t>
  </si>
  <si>
    <t>ACEGFLAMS</t>
  </si>
  <si>
    <t>ACEGFLA0810MS</t>
  </si>
  <si>
    <t>10/12'</t>
  </si>
  <si>
    <t>ACEGRSL</t>
  </si>
  <si>
    <t>Acer ginnala 'Ruby Slippers'</t>
  </si>
  <si>
    <t>ACEGRSL0250</t>
  </si>
  <si>
    <t>CL</t>
  </si>
  <si>
    <t>Paperbark Maple</t>
  </si>
  <si>
    <t>HH</t>
  </si>
  <si>
    <t>ACEGRIS</t>
  </si>
  <si>
    <t>Acer griseum</t>
  </si>
  <si>
    <t>ACEGRISMS</t>
  </si>
  <si>
    <t>ACEGRIS0708MS</t>
  </si>
  <si>
    <t>ACEMRRI</t>
  </si>
  <si>
    <t>Miyabe Maple</t>
  </si>
  <si>
    <t>Acer miyabei Rugged Ridge®</t>
  </si>
  <si>
    <t>ACEMRRI0250</t>
  </si>
  <si>
    <t>ACEMRRI0300</t>
  </si>
  <si>
    <t>ACEMSST</t>
  </si>
  <si>
    <t>ACEMSST0250</t>
  </si>
  <si>
    <t>Acer miyabei State Street®</t>
  </si>
  <si>
    <t>ACEMSST0300</t>
  </si>
  <si>
    <t>ACEMSST0400</t>
  </si>
  <si>
    <t>5"</t>
  </si>
  <si>
    <t>55"</t>
  </si>
  <si>
    <t>ACEPCOL</t>
  </si>
  <si>
    <t>ACEPCOLLH</t>
  </si>
  <si>
    <t>Norway Maple</t>
  </si>
  <si>
    <t>ACEPDEB</t>
  </si>
  <si>
    <t>ACEPDEB0200</t>
  </si>
  <si>
    <t>Acer platanoides 'Deborah'</t>
  </si>
  <si>
    <t>ACEPDEB0250</t>
  </si>
  <si>
    <t>ACEPDEB0300</t>
  </si>
  <si>
    <t>ACEPDRU</t>
  </si>
  <si>
    <t>ACEPDRU0250</t>
  </si>
  <si>
    <t>Acer platanoides 'Drummondii'</t>
  </si>
  <si>
    <t>ACEPDRU0300</t>
  </si>
  <si>
    <t>ACEPEQU</t>
  </si>
  <si>
    <t>Acer platanoides Emerald Queen™</t>
  </si>
  <si>
    <t>ACEPEQU0250</t>
  </si>
  <si>
    <t>ACEPRRE</t>
  </si>
  <si>
    <t>ACEPRRE0200</t>
  </si>
  <si>
    <t>Acer platanoides 'Royal Red'</t>
  </si>
  <si>
    <t>ACEPRRE0250</t>
  </si>
  <si>
    <t>ACERARM</t>
  </si>
  <si>
    <t>Red Maple</t>
  </si>
  <si>
    <t>Acer rubrum 'Armstrong'</t>
  </si>
  <si>
    <t>ACERAGO</t>
  </si>
  <si>
    <t>ACERAGOLH</t>
  </si>
  <si>
    <t>Acer rubrum Armstrong Gold®</t>
  </si>
  <si>
    <t>ACERAGO0250LH</t>
  </si>
  <si>
    <t>ACERAGO0300LH</t>
  </si>
  <si>
    <t>ACERAGOHH</t>
  </si>
  <si>
    <t>ACERAGO0400HH</t>
  </si>
  <si>
    <t>ACERAGO0450HH</t>
  </si>
  <si>
    <t>ACERBOW</t>
  </si>
  <si>
    <t>ACERBOW0200</t>
  </si>
  <si>
    <t>Acer rubrum 'Bowhall'</t>
  </si>
  <si>
    <t>ACERBOW0250</t>
  </si>
  <si>
    <t>ACERKAR</t>
  </si>
  <si>
    <t>ACERKAR0200</t>
  </si>
  <si>
    <t>Acer rubrum Karpick®</t>
  </si>
  <si>
    <t>ACERKAR0250</t>
  </si>
  <si>
    <t>ACEROGL</t>
  </si>
  <si>
    <t>ACEROGL0200</t>
  </si>
  <si>
    <t>Acer rubrum October Glory®</t>
  </si>
  <si>
    <t>ACEROGL0350</t>
  </si>
  <si>
    <t>ACERRED</t>
  </si>
  <si>
    <t>Acer rubrum Redpointe®</t>
  </si>
  <si>
    <t>ACERRED0350</t>
  </si>
  <si>
    <t>ACERRED0400</t>
  </si>
  <si>
    <t>Sugar Maple</t>
  </si>
  <si>
    <t>ACESCOM</t>
  </si>
  <si>
    <t>ACESCOM0200</t>
  </si>
  <si>
    <t>Acer saccharum Commemoration®</t>
  </si>
  <si>
    <t>Tatarian Maple</t>
  </si>
  <si>
    <t>ACETRCH</t>
  </si>
  <si>
    <t>ACETRCH0200</t>
  </si>
  <si>
    <t>Acer tataricum Rugged Charm®</t>
  </si>
  <si>
    <t>ACETRIF</t>
  </si>
  <si>
    <t>ACETRIF0250</t>
  </si>
  <si>
    <t>Acer triflorum</t>
  </si>
  <si>
    <t>ACETRIF0300</t>
  </si>
  <si>
    <t>ACETCSU</t>
  </si>
  <si>
    <t>ACETCSU0200</t>
  </si>
  <si>
    <t>Shantung Maple</t>
  </si>
  <si>
    <t>Acer truncatum Crimson Sunset®</t>
  </si>
  <si>
    <t>ACETCSU0250</t>
  </si>
  <si>
    <t>ACETNSU</t>
  </si>
  <si>
    <t>Acer truncatum Norwegian Sunset®</t>
  </si>
  <si>
    <t>ACETNSU0250</t>
  </si>
  <si>
    <t>ACETNSU0300</t>
  </si>
  <si>
    <t>ACETPSU</t>
  </si>
  <si>
    <t>Acer truncatum Pacific Sunset®</t>
  </si>
  <si>
    <t>ACETPSU0250</t>
  </si>
  <si>
    <t>ACETRSU</t>
  </si>
  <si>
    <t>Acer truncatum Ruby Sunset®</t>
  </si>
  <si>
    <t>ACETRSU0250</t>
  </si>
  <si>
    <t>ACETRSU0300</t>
  </si>
  <si>
    <t>ACETRSU0350</t>
  </si>
  <si>
    <t>ACETRSU0400</t>
  </si>
  <si>
    <t>ACETUSU</t>
  </si>
  <si>
    <t>ACETUSU0250</t>
  </si>
  <si>
    <t>Acer truncatum Urban Sunset®</t>
  </si>
  <si>
    <t>ACETUSU0300</t>
  </si>
  <si>
    <t>ACETUSU0400</t>
  </si>
  <si>
    <t>AESHBAU</t>
  </si>
  <si>
    <t>AESHBAU0250</t>
  </si>
  <si>
    <t>Aesculus hippocastanum 'Baumannii'</t>
  </si>
  <si>
    <t>AESHBAU0300</t>
  </si>
  <si>
    <t>AMELSCL</t>
  </si>
  <si>
    <t>AMELSCL0200</t>
  </si>
  <si>
    <t>Allegheny Serviceberry</t>
  </si>
  <si>
    <t>Amelanchier laevis 'Snowcloud'</t>
  </si>
  <si>
    <t>BETNCSL</t>
  </si>
  <si>
    <t>BETNCSL0250</t>
  </si>
  <si>
    <t>River Birch</t>
  </si>
  <si>
    <t>Betula nigra City Slicker®</t>
  </si>
  <si>
    <t>14/16'</t>
  </si>
  <si>
    <t>BETNHER</t>
  </si>
  <si>
    <t>BETNHER0200</t>
  </si>
  <si>
    <t>Betula nigra Heritage®</t>
  </si>
  <si>
    <t>BETNHER0250</t>
  </si>
  <si>
    <t>BETNHERCL</t>
  </si>
  <si>
    <t>BETNHER1416CL</t>
  </si>
  <si>
    <t>BETNNTR</t>
  </si>
  <si>
    <t>BETNNTR0200</t>
  </si>
  <si>
    <t>Betula nigra Northern Tribute®</t>
  </si>
  <si>
    <t>Canoe Birch</t>
  </si>
  <si>
    <t>CATSHLD</t>
  </si>
  <si>
    <t>Hardy Catalpa</t>
  </si>
  <si>
    <t>Catalpa speciosa Heartland®</t>
  </si>
  <si>
    <t>CATSHLD0350</t>
  </si>
  <si>
    <t>CATSHLD0400</t>
  </si>
  <si>
    <t>CERJAPO</t>
  </si>
  <si>
    <t>CERJAPOLH</t>
  </si>
  <si>
    <t>Katsura Tree</t>
  </si>
  <si>
    <t>Cercidiphyllum japonicum</t>
  </si>
  <si>
    <t>CERJAPO0300LH</t>
  </si>
  <si>
    <t>CERJAPOHH</t>
  </si>
  <si>
    <t>CERJAPO0300HH</t>
  </si>
  <si>
    <t>CLAKENT</t>
  </si>
  <si>
    <t>American Yellowwood</t>
  </si>
  <si>
    <t>Cladrastis kentukea</t>
  </si>
  <si>
    <t>CLAKENT0300</t>
  </si>
  <si>
    <t>CLAKENT0350</t>
  </si>
  <si>
    <t>Chinese Dogwood</t>
  </si>
  <si>
    <t>CORKCHI</t>
  </si>
  <si>
    <t>Cornus kousa var. chinensis</t>
  </si>
  <si>
    <t>CORKCHIMS</t>
  </si>
  <si>
    <t>CORKCHI0607MS</t>
  </si>
  <si>
    <t>CORMGGL</t>
  </si>
  <si>
    <t>CORMGGL0200</t>
  </si>
  <si>
    <t>Cornelian Cherry</t>
  </si>
  <si>
    <t>Cornus mas 'Golden Glory'</t>
  </si>
  <si>
    <t>CORCELE</t>
  </si>
  <si>
    <t>CORCELELH</t>
  </si>
  <si>
    <t>CORCELE0200LH</t>
  </si>
  <si>
    <t>Cornus x rutgersensis Celestial®</t>
  </si>
  <si>
    <t>CRALCCL</t>
  </si>
  <si>
    <t>CRALCCL0200</t>
  </si>
  <si>
    <t>English Hawthorn</t>
  </si>
  <si>
    <t>Crataegus laevigata 'Crimson Cloud'</t>
  </si>
  <si>
    <t>FAGGRAN</t>
  </si>
  <si>
    <t>American Beech</t>
  </si>
  <si>
    <t>Fagus grandifolia</t>
  </si>
  <si>
    <t>FAGGRAN0350</t>
  </si>
  <si>
    <t>GLETIMP</t>
  </si>
  <si>
    <t>GLETIMP0200</t>
  </si>
  <si>
    <t>Gleditsia triacanthos Imperial®</t>
  </si>
  <si>
    <t>GLETIMP0250</t>
  </si>
  <si>
    <t>GLETSHA</t>
  </si>
  <si>
    <t>GLETSHA0200</t>
  </si>
  <si>
    <t>Gleditsia triacanthos Shademaster®</t>
  </si>
  <si>
    <t>LIRTECI</t>
  </si>
  <si>
    <t>Tulip Tree</t>
  </si>
  <si>
    <t>Liriodendron tulipifera Emerald City®</t>
  </si>
  <si>
    <t>LIRTECI0400</t>
  </si>
  <si>
    <t>MAAMAAC</t>
  </si>
  <si>
    <t>Amur Maackia</t>
  </si>
  <si>
    <t>Maackia amurensis MaacNificent®</t>
  </si>
  <si>
    <t>MALADIR</t>
  </si>
  <si>
    <t>Malus 'Adirondack'</t>
  </si>
  <si>
    <t>MALADIR0200</t>
  </si>
  <si>
    <t>METGGRU</t>
  </si>
  <si>
    <t>Dawn Redwood</t>
  </si>
  <si>
    <t>Metasequoia glyptostroboides 'Gold Rush'</t>
  </si>
  <si>
    <t>METGGRU0350</t>
  </si>
  <si>
    <t>METGJPR</t>
  </si>
  <si>
    <t>Metasequoia glyptostroboides Jade Prince®</t>
  </si>
  <si>
    <t>METGJPR0400</t>
  </si>
  <si>
    <t>NYSSYLV</t>
  </si>
  <si>
    <t>Black Tupelo</t>
  </si>
  <si>
    <t>Nyssa sylvatica</t>
  </si>
  <si>
    <t>NYSSGDR</t>
  </si>
  <si>
    <t>Nyssa sylvatica Gum Drop®</t>
  </si>
  <si>
    <t>NYSSGDRLH</t>
  </si>
  <si>
    <t>PARPPSP</t>
  </si>
  <si>
    <t>PARPPSP0200</t>
  </si>
  <si>
    <t>Persian Ironwood</t>
  </si>
  <si>
    <t>Parrotia persica Persian Spire™</t>
  </si>
  <si>
    <t>PARPPSP0250</t>
  </si>
  <si>
    <t>PARPRVA</t>
  </si>
  <si>
    <t>PARPRVALH</t>
  </si>
  <si>
    <t>PARPRVA0250LH</t>
  </si>
  <si>
    <t>Parrotia persica Ruby Vase®</t>
  </si>
  <si>
    <t>PARPVAN</t>
  </si>
  <si>
    <t>PARPVANLH</t>
  </si>
  <si>
    <t>Parrotia persica 'Vanessa'</t>
  </si>
  <si>
    <t>PARPVANHH</t>
  </si>
  <si>
    <t>PARPVAN0300HH</t>
  </si>
  <si>
    <t>PARPERS</t>
  </si>
  <si>
    <t>Parrotia persica</t>
  </si>
  <si>
    <t>PARPERSHH</t>
  </si>
  <si>
    <t>PARPERS0300HH</t>
  </si>
  <si>
    <t>PLAABLO</t>
  </si>
  <si>
    <t>London Planetree</t>
  </si>
  <si>
    <t>Platanus x acerifolia 'Bloodgood'</t>
  </si>
  <si>
    <t>PLAABLO0400</t>
  </si>
  <si>
    <t>PLAAEXC</t>
  </si>
  <si>
    <t>Platanus x acerifolia Exclamation!®</t>
  </si>
  <si>
    <t>PLAAEXC0300</t>
  </si>
  <si>
    <t>PLAAEXC0350</t>
  </si>
  <si>
    <t>PLAAEXC0450</t>
  </si>
  <si>
    <t>POPSJER</t>
  </si>
  <si>
    <t>Populus sargentii 'Jeronimus'</t>
  </si>
  <si>
    <t>Japanese Flowering Cherry</t>
  </si>
  <si>
    <t>Purpleleaf Plum</t>
  </si>
  <si>
    <t>PRUCNEW</t>
  </si>
  <si>
    <t>Prunus cerasifera 'Newport'</t>
  </si>
  <si>
    <t>PRUCNEW0250</t>
  </si>
  <si>
    <t>PRUFBLU</t>
  </si>
  <si>
    <t>PRUFBLULH</t>
  </si>
  <si>
    <t>Flowering Cherry</t>
  </si>
  <si>
    <t>Prunus First Blush®</t>
  </si>
  <si>
    <t>PRUFBLU0350LH</t>
  </si>
  <si>
    <t>PRUMSHE</t>
  </si>
  <si>
    <t>PRUMSHE0250</t>
  </si>
  <si>
    <t>Prunus Mt. St. Helens®</t>
  </si>
  <si>
    <t>PRUSKWA</t>
  </si>
  <si>
    <t>Prunus serrulata 'Kwanzan'</t>
  </si>
  <si>
    <t>PRUSKWAST5</t>
  </si>
  <si>
    <t>PRUSRBU</t>
  </si>
  <si>
    <t>PRUSRBU0200</t>
  </si>
  <si>
    <t>Prunus serrulata 'Royal Burgundy'</t>
  </si>
  <si>
    <t>PRUVCRI</t>
  </si>
  <si>
    <t>Prunus virginiana 'Canada Red Improved'</t>
  </si>
  <si>
    <t>PRUVCRIMS</t>
  </si>
  <si>
    <t>PYRCARI</t>
  </si>
  <si>
    <t>PYRCARI0250</t>
  </si>
  <si>
    <t>Flowering Pear</t>
  </si>
  <si>
    <t>Pyrus calleryana Aristocrat®</t>
  </si>
  <si>
    <t>PYRCARI0300</t>
  </si>
  <si>
    <t>PYRCJAC</t>
  </si>
  <si>
    <t>Pyrus calleryana Jack®</t>
  </si>
  <si>
    <t>PYRCJACHH</t>
  </si>
  <si>
    <t>PYRCJAC0200HH</t>
  </si>
  <si>
    <t>PYRCJAV</t>
  </si>
  <si>
    <t>Pyrus calleryana Javelin®</t>
  </si>
  <si>
    <t>PYRCJAVHH</t>
  </si>
  <si>
    <t>PYRCJAV0250HH</t>
  </si>
  <si>
    <t>PYRCJAV0300HH</t>
  </si>
  <si>
    <t>PYRCHAS</t>
  </si>
  <si>
    <t>Pyrus x triploida Chastity®</t>
  </si>
  <si>
    <t>PYRCHAS0300</t>
  </si>
  <si>
    <t>PYRCHAS0350</t>
  </si>
  <si>
    <t>Swamp White Oak</t>
  </si>
  <si>
    <t>QUEBADR</t>
  </si>
  <si>
    <t>Quercus bicolor American Dream®</t>
  </si>
  <si>
    <t>QUEBADR0300</t>
  </si>
  <si>
    <t>QUEBBEA</t>
  </si>
  <si>
    <t>Quercus bicolor Beacon®</t>
  </si>
  <si>
    <t>QUECOCC</t>
  </si>
  <si>
    <t>Scarlet Oak</t>
  </si>
  <si>
    <t>Quercus coccinea</t>
  </si>
  <si>
    <t>QUECOCC0250</t>
  </si>
  <si>
    <t>QUEIMBR</t>
  </si>
  <si>
    <t>Shingle Oak</t>
  </si>
  <si>
    <t>Quercus imbricaria</t>
  </si>
  <si>
    <t>QUEIMBR0300</t>
  </si>
  <si>
    <t>QUEIMBR0350</t>
  </si>
  <si>
    <t>QUEMCOB</t>
  </si>
  <si>
    <t>Bur Oak</t>
  </si>
  <si>
    <t>Quercus macrocarpa Cobblestone®</t>
  </si>
  <si>
    <t>QUEMCOB0300</t>
  </si>
  <si>
    <t>QUEMUPI</t>
  </si>
  <si>
    <t>Quercus macrocarpa Urban Pinnacle®</t>
  </si>
  <si>
    <t>QUEMUPI0250</t>
  </si>
  <si>
    <t>QUEMONT</t>
  </si>
  <si>
    <t>Chestnut Oak</t>
  </si>
  <si>
    <t>Quercus montana</t>
  </si>
  <si>
    <t>QUEMONT0300</t>
  </si>
  <si>
    <t>QUEPALU</t>
  </si>
  <si>
    <t>Pin Oak</t>
  </si>
  <si>
    <t>Quercus palustris</t>
  </si>
  <si>
    <t>QUEPALU0350</t>
  </si>
  <si>
    <t>QUEPHEL</t>
  </si>
  <si>
    <t>Willow Oak</t>
  </si>
  <si>
    <t>Quercus phellos</t>
  </si>
  <si>
    <t>QUEPHEL0400</t>
  </si>
  <si>
    <t>QUEPHEL0450</t>
  </si>
  <si>
    <t>QUERFKN</t>
  </si>
  <si>
    <t>QUERFKN0250</t>
  </si>
  <si>
    <t>Quercus robur x alba Forest Knight®</t>
  </si>
  <si>
    <t>QUERFKN0300</t>
  </si>
  <si>
    <t>QUERUBR</t>
  </si>
  <si>
    <t>Red Oak</t>
  </si>
  <si>
    <t>Quercus rubra</t>
  </si>
  <si>
    <t>QUERUBR0350</t>
  </si>
  <si>
    <t>QUERUBR0400</t>
  </si>
  <si>
    <t>QUESHUM</t>
  </si>
  <si>
    <t>Shumard Oak</t>
  </si>
  <si>
    <t>Quercus shumardii</t>
  </si>
  <si>
    <t>QUESHUM0300</t>
  </si>
  <si>
    <t>RHAPURS</t>
  </si>
  <si>
    <t>Rhamnus purshiana</t>
  </si>
  <si>
    <t>RHAPURS0250</t>
  </si>
  <si>
    <t>Japanese Snowbell</t>
  </si>
  <si>
    <t>STYJSNO</t>
  </si>
  <si>
    <t>STYJSNOLH</t>
  </si>
  <si>
    <t>STYJSNO0200LH</t>
  </si>
  <si>
    <t>Styrax japonicus Snowcone®</t>
  </si>
  <si>
    <t>STYOBAS</t>
  </si>
  <si>
    <t>STYOBAS0200</t>
  </si>
  <si>
    <t>Fragrant Snowbell</t>
  </si>
  <si>
    <t>Styrax obassia</t>
  </si>
  <si>
    <t>STYOBAS0250</t>
  </si>
  <si>
    <t>STYOBAS0300</t>
  </si>
  <si>
    <t>SYRPGWA</t>
  </si>
  <si>
    <t>SYRPGWA0200</t>
  </si>
  <si>
    <t>Syringa pekinensis Great Wall™</t>
  </si>
  <si>
    <t>TILARED</t>
  </si>
  <si>
    <t>TILARED0200</t>
  </si>
  <si>
    <t>American Linden</t>
  </si>
  <si>
    <t>Tilia americana 'Redmond'</t>
  </si>
  <si>
    <t>TILARED0250</t>
  </si>
  <si>
    <t>Littleleaf Linden</t>
  </si>
  <si>
    <t>TILCGRE</t>
  </si>
  <si>
    <t>TILCGRE0200</t>
  </si>
  <si>
    <t>Tilia cordata Greenspire®</t>
  </si>
  <si>
    <t>TILTGMO</t>
  </si>
  <si>
    <t>Silver Linden</t>
  </si>
  <si>
    <t>Tilia tomentosa Green Mountain®</t>
  </si>
  <si>
    <t>TILTGMO0250</t>
  </si>
  <si>
    <t>TILTGMO0300</t>
  </si>
  <si>
    <t>ULMACSP</t>
  </si>
  <si>
    <t>Ulmus americana Colonial Spirit®</t>
  </si>
  <si>
    <t>ULMACSP0350</t>
  </si>
  <si>
    <t>ULMAJEF</t>
  </si>
  <si>
    <t>American Elm</t>
  </si>
  <si>
    <t>Ulmus americana 'Jefferson'</t>
  </si>
  <si>
    <t>ULMAJEF0350</t>
  </si>
  <si>
    <t>ULMANHA</t>
  </si>
  <si>
    <t>Ulmus americana 'New Harmony'</t>
  </si>
  <si>
    <t>ULMANHA0300</t>
  </si>
  <si>
    <t>ULMANHA0350</t>
  </si>
  <si>
    <t>ULMANHA0400</t>
  </si>
  <si>
    <t>ULMAPEX</t>
  </si>
  <si>
    <t>Ulmus americana Prairie Expedition®</t>
  </si>
  <si>
    <t>ULMAPEX0300</t>
  </si>
  <si>
    <t>ULMAPRI</t>
  </si>
  <si>
    <t>Ulmus americana 'Princeton'</t>
  </si>
  <si>
    <t>ULMAPRI0300</t>
  </si>
  <si>
    <t>ULMAPRI0350</t>
  </si>
  <si>
    <t>ULMAPRI0400</t>
  </si>
  <si>
    <t>ULMDGRE</t>
  </si>
  <si>
    <t>Ulmus davidiana Greenstone®</t>
  </si>
  <si>
    <t>ULMDGRE0300</t>
  </si>
  <si>
    <t>ULMPALL</t>
  </si>
  <si>
    <t>ULMPALL0400</t>
  </si>
  <si>
    <t>Ulmus parvifolia Allee®</t>
  </si>
  <si>
    <t>ULMPESU</t>
  </si>
  <si>
    <t>Ulmus propinqua Emerald Sunshine®</t>
  </si>
  <si>
    <t>ULMPESU0250</t>
  </si>
  <si>
    <t>ULMPESU0300</t>
  </si>
  <si>
    <t>ULMWPRO</t>
  </si>
  <si>
    <t>Ulmus wilsoniana 'Prospector'</t>
  </si>
  <si>
    <t>ULMWPRO0250</t>
  </si>
  <si>
    <t>ULMWPRO0300</t>
  </si>
  <si>
    <t>ULMWPRO0350</t>
  </si>
  <si>
    <t>ZELSBVA</t>
  </si>
  <si>
    <t>Japanese Zelkova</t>
  </si>
  <si>
    <t>Zelkova serrata 'Burgundy Vase'</t>
  </si>
  <si>
    <t>ZELSBVA0250</t>
  </si>
  <si>
    <t>ZELSBVA0300</t>
  </si>
  <si>
    <t>ZELSCSP</t>
  </si>
  <si>
    <t>ZELSCSPLH</t>
  </si>
  <si>
    <t>Zelkova serrata City Sprite®</t>
  </si>
  <si>
    <t>ZELSCSPHH</t>
  </si>
  <si>
    <t>ZELSCSP0300HH</t>
  </si>
  <si>
    <t>ZELSGVA</t>
  </si>
  <si>
    <t>Zelkova serrata Green Vase®</t>
  </si>
  <si>
    <t>ZELSVGR</t>
  </si>
  <si>
    <t>Zelkova serrata Village Green™</t>
  </si>
  <si>
    <t>ZELSVGR0250</t>
  </si>
  <si>
    <t>ZELSVGR0300</t>
  </si>
  <si>
    <t>Rounded</t>
  </si>
  <si>
    <t>Oval</t>
  </si>
  <si>
    <t>Vase</t>
  </si>
  <si>
    <t>Pyramidal</t>
  </si>
  <si>
    <t>4b</t>
  </si>
  <si>
    <t>Columnar</t>
  </si>
  <si>
    <t>Irregular</t>
  </si>
  <si>
    <t>3b</t>
  </si>
  <si>
    <t>5b</t>
  </si>
  <si>
    <t>pyramidal</t>
  </si>
  <si>
    <t>4a</t>
  </si>
  <si>
    <t>2b</t>
  </si>
  <si>
    <t>ACERAGO0250HH</t>
  </si>
  <si>
    <t>ACEPCOL0300LH</t>
  </si>
  <si>
    <t>ZELSCSP0250LH</t>
  </si>
  <si>
    <t>BETNCSL0200</t>
  </si>
  <si>
    <t>N31011770003</t>
  </si>
  <si>
    <t>Three-flowered Maple</t>
  </si>
  <si>
    <t>Horse Chestnut</t>
  </si>
  <si>
    <t>Rutgers Hybrid Dogwood</t>
  </si>
  <si>
    <t>Honeylocust</t>
  </si>
  <si>
    <t>Crabapple</t>
  </si>
  <si>
    <t>Cottonwood</t>
  </si>
  <si>
    <t>Common Choke Cherry</t>
  </si>
  <si>
    <t>English Oak Hybrid</t>
  </si>
  <si>
    <t>Cascara</t>
  </si>
  <si>
    <t>Peking Lilac</t>
  </si>
  <si>
    <t>Elm Hybrid</t>
  </si>
  <si>
    <t>Lacebark Elm</t>
  </si>
  <si>
    <t>H GFT</t>
  </si>
  <si>
    <t>JFS product code</t>
  </si>
  <si>
    <t>Size</t>
  </si>
  <si>
    <t>Form</t>
  </si>
  <si>
    <t>Order Qty</t>
  </si>
  <si>
    <t>Total Est. Linear Feet</t>
  </si>
  <si>
    <t>Total Est. Weight (lbs.)</t>
  </si>
  <si>
    <t>N02020070004</t>
  </si>
  <si>
    <t>N02080070003</t>
  </si>
  <si>
    <t>N06001270058</t>
  </si>
  <si>
    <t>N06025070004</t>
  </si>
  <si>
    <t>N07508270059</t>
  </si>
  <si>
    <t>N10025070004</t>
  </si>
  <si>
    <t>N10025070003</t>
  </si>
  <si>
    <t>N10010070004</t>
  </si>
  <si>
    <t>N10010070003</t>
  </si>
  <si>
    <t>N10010070001</t>
  </si>
  <si>
    <t>N13504770003</t>
  </si>
  <si>
    <t>N13510070005</t>
  </si>
  <si>
    <t>N13510070004</t>
  </si>
  <si>
    <t>N13510070003</t>
  </si>
  <si>
    <t>N13530070004</t>
  </si>
  <si>
    <t>N13530070003</t>
  </si>
  <si>
    <t>N13514070004</t>
  </si>
  <si>
    <t>N13526070005</t>
  </si>
  <si>
    <t>N13526070004</t>
  </si>
  <si>
    <t>N15050770004</t>
  </si>
  <si>
    <t>N15050770003</t>
  </si>
  <si>
    <t>N15050870004</t>
  </si>
  <si>
    <t>N15050870001</t>
  </si>
  <si>
    <t>N15050870N45</t>
  </si>
  <si>
    <t>N15047070005</t>
  </si>
  <si>
    <t>N15047070004</t>
  </si>
  <si>
    <t>N15049070005</t>
  </si>
  <si>
    <t>N15049070004</t>
  </si>
  <si>
    <t>N15018070005</t>
  </si>
  <si>
    <t>N15018070002</t>
  </si>
  <si>
    <t>N15041070002</t>
  </si>
  <si>
    <t>N15041070001</t>
  </si>
  <si>
    <t>N17006070005</t>
  </si>
  <si>
    <t>N18505070005</t>
  </si>
  <si>
    <t>N20010070004</t>
  </si>
  <si>
    <t>N20010070003</t>
  </si>
  <si>
    <t>N20529070005</t>
  </si>
  <si>
    <t>N20529070004</t>
  </si>
  <si>
    <t>N20510070004</t>
  </si>
  <si>
    <t>N20510070003</t>
  </si>
  <si>
    <t>N20514070004</t>
  </si>
  <si>
    <t>N20516070004</t>
  </si>
  <si>
    <t>N20516070003</t>
  </si>
  <si>
    <t>N20516070002</t>
  </si>
  <si>
    <t>N20516070001</t>
  </si>
  <si>
    <t>N20511070004</t>
  </si>
  <si>
    <t>N20511070003</t>
  </si>
  <si>
    <t>N20511070001</t>
  </si>
  <si>
    <t>N21022070004</t>
  </si>
  <si>
    <t>N21022070003</t>
  </si>
  <si>
    <t>N23030070005</t>
  </si>
  <si>
    <t>N25001070005</t>
  </si>
  <si>
    <t>N25001070004</t>
  </si>
  <si>
    <t>N25031070005</t>
  </si>
  <si>
    <t>N25031070004</t>
  </si>
  <si>
    <t>N25031170053</t>
  </si>
  <si>
    <t>N25003070005</t>
  </si>
  <si>
    <t>N29540070002</t>
  </si>
  <si>
    <t>N29540070001</t>
  </si>
  <si>
    <t>N31011870003</t>
  </si>
  <si>
    <t>N34010070003</t>
  </si>
  <si>
    <t>N34010070002</t>
  </si>
  <si>
    <t>N35054270060</t>
  </si>
  <si>
    <t>N35007070005</t>
  </si>
  <si>
    <t>N35053770005</t>
  </si>
  <si>
    <t>N38006070005</t>
  </si>
  <si>
    <t>N44001070002</t>
  </si>
  <si>
    <t>N48047070005</t>
  </si>
  <si>
    <t>N48047070004</t>
  </si>
  <si>
    <t>N48051070005</t>
  </si>
  <si>
    <t>N57010070001</t>
  </si>
  <si>
    <t>N60003070005</t>
  </si>
  <si>
    <t>N61020070002</t>
  </si>
  <si>
    <t>N61030070001</t>
  </si>
  <si>
    <t>N64020070005</t>
  </si>
  <si>
    <t>N64020070004</t>
  </si>
  <si>
    <t>N64050770004</t>
  </si>
  <si>
    <t>N64075870003</t>
  </si>
  <si>
    <t>N64005870003</t>
  </si>
  <si>
    <t>N69502070001</t>
  </si>
  <si>
    <t>N69505070003</t>
  </si>
  <si>
    <t>N69505070002</t>
  </si>
  <si>
    <t>N69505070N45</t>
  </si>
  <si>
    <t>N73212070004</t>
  </si>
  <si>
    <t>N73047770002</t>
  </si>
  <si>
    <t>N73210070004</t>
  </si>
  <si>
    <t>N73018670003</t>
  </si>
  <si>
    <t>N73023070005</t>
  </si>
  <si>
    <t>N74508070004</t>
  </si>
  <si>
    <t>N74508070003</t>
  </si>
  <si>
    <t>N74517870005</t>
  </si>
  <si>
    <t>N74535870004</t>
  </si>
  <si>
    <t>N74535870003</t>
  </si>
  <si>
    <t>N74531070003</t>
  </si>
  <si>
    <t>N74531070002</t>
  </si>
  <si>
    <t>N75036070003</t>
  </si>
  <si>
    <t>N75021070004</t>
  </si>
  <si>
    <t>N75022070003</t>
  </si>
  <si>
    <t>N75022070002</t>
  </si>
  <si>
    <t>N75053070003</t>
  </si>
  <si>
    <t>N75041070004</t>
  </si>
  <si>
    <t>N75066070003</t>
  </si>
  <si>
    <t>N75017070002</t>
  </si>
  <si>
    <t>N75027070001</t>
  </si>
  <si>
    <t>N75027070N45</t>
  </si>
  <si>
    <t>N75056070004</t>
  </si>
  <si>
    <t>N75056070003</t>
  </si>
  <si>
    <t>N75018070002</t>
  </si>
  <si>
    <t>N75018070001</t>
  </si>
  <si>
    <t>N75031070003</t>
  </si>
  <si>
    <t>N75504070004</t>
  </si>
  <si>
    <t>N82520770005</t>
  </si>
  <si>
    <t>N82505070005</t>
  </si>
  <si>
    <t>N82505070004</t>
  </si>
  <si>
    <t>N82505070003</t>
  </si>
  <si>
    <t>N83510070005</t>
  </si>
  <si>
    <t>N87009070005</t>
  </si>
  <si>
    <t>N87009070004</t>
  </si>
  <si>
    <t>N87015070005</t>
  </si>
  <si>
    <t>N87011070004</t>
  </si>
  <si>
    <t>N87011070003</t>
  </si>
  <si>
    <t>N88016070002</t>
  </si>
  <si>
    <t>N88018070002</t>
  </si>
  <si>
    <t>N88017070003</t>
  </si>
  <si>
    <t>N88017070002</t>
  </si>
  <si>
    <t>N88017070001</t>
  </si>
  <si>
    <t>N88021070003</t>
  </si>
  <si>
    <t>N88019070003</t>
  </si>
  <si>
    <t>N88019070002</t>
  </si>
  <si>
    <t>N88019070001</t>
  </si>
  <si>
    <t>N88039070003</t>
  </si>
  <si>
    <t>N88033070001</t>
  </si>
  <si>
    <t>N88003070004</t>
  </si>
  <si>
    <t>N88003070003</t>
  </si>
  <si>
    <t>N88001070004</t>
  </si>
  <si>
    <t>N88001070003</t>
  </si>
  <si>
    <t>N88001070002</t>
  </si>
  <si>
    <t>N91002070004</t>
  </si>
  <si>
    <t>N91002070003</t>
  </si>
  <si>
    <t>N91020770004</t>
  </si>
  <si>
    <t>N91020870003</t>
  </si>
  <si>
    <t>N91013070004</t>
  </si>
  <si>
    <t>N91013070003</t>
  </si>
  <si>
    <t>Plant Type</t>
  </si>
  <si>
    <t>Please do not delete columns in red!</t>
  </si>
  <si>
    <t>est. linear ft. each</t>
  </si>
  <si>
    <t>est. weight each (lbs.)</t>
  </si>
  <si>
    <t>Please send separate orders for each project, ship date and location</t>
  </si>
  <si>
    <t>Company</t>
  </si>
  <si>
    <t>Est. Ship Date</t>
  </si>
  <si>
    <t>Contact Name</t>
  </si>
  <si>
    <t>PO/Project</t>
  </si>
  <si>
    <t>Trade Name</t>
  </si>
  <si>
    <t>N15002870003</t>
  </si>
  <si>
    <t>N15002870002</t>
  </si>
  <si>
    <t>N15002870001</t>
  </si>
  <si>
    <t>ACERARM0300HH</t>
  </si>
  <si>
    <t>ACERARM0350HH</t>
  </si>
  <si>
    <t>ACERARM0400HH</t>
  </si>
  <si>
    <t>ACERARMHH</t>
  </si>
  <si>
    <t>QUEBBEA0200LH</t>
  </si>
  <si>
    <t>QUEBBEALH</t>
  </si>
  <si>
    <t>N75059770005</t>
  </si>
  <si>
    <t>New customers, please complete Customer Info Form at:</t>
  </si>
  <si>
    <t>https://jfschmidt.com/resources/order-forms/</t>
  </si>
  <si>
    <t>N15050770001</t>
  </si>
  <si>
    <t>N15044070004</t>
  </si>
  <si>
    <t>N15044070005</t>
  </si>
  <si>
    <t>N25036070005</t>
  </si>
  <si>
    <t>N58090070003</t>
  </si>
  <si>
    <t>N62512770004</t>
  </si>
  <si>
    <t>N62512770005</t>
  </si>
  <si>
    <t>N62590770004</t>
  </si>
  <si>
    <t>N62590770005</t>
  </si>
  <si>
    <t>N64050770005</t>
  </si>
  <si>
    <t>N64075770005</t>
  </si>
  <si>
    <t>N71018070004</t>
  </si>
  <si>
    <t>N73018770003</t>
  </si>
  <si>
    <t>N73312270056</t>
  </si>
  <si>
    <t>N75059770004</t>
  </si>
  <si>
    <t>N75053070001</t>
  </si>
  <si>
    <t>N75066070N45</t>
  </si>
  <si>
    <t>N75027070N50</t>
  </si>
  <si>
    <t>N82530070003</t>
  </si>
  <si>
    <t>N88039070002</t>
  </si>
  <si>
    <t>N88033070N45</t>
  </si>
  <si>
    <t>N91005070001</t>
  </si>
  <si>
    <t>ACERAGO0400LH</t>
  </si>
  <si>
    <t>ACERSVA0250</t>
  </si>
  <si>
    <t>ACERSVA0200</t>
  </si>
  <si>
    <t>BETPROA0200</t>
  </si>
  <si>
    <t>MAAMAAC0300</t>
  </si>
  <si>
    <t>NYSSYLV0250LH</t>
  </si>
  <si>
    <t>NYSSYLV0200LH</t>
  </si>
  <si>
    <t>NYSSGDR0250LH</t>
  </si>
  <si>
    <t>NYSSGDR0200LH</t>
  </si>
  <si>
    <t>PARPRVA0200LH</t>
  </si>
  <si>
    <t>PARPVAN0200LH</t>
  </si>
  <si>
    <t>POPSJER0250</t>
  </si>
  <si>
    <t>PRUSKWA0300LH</t>
  </si>
  <si>
    <t>PRUSKWA0300ST6</t>
  </si>
  <si>
    <t>PRUVCRI1012MS</t>
  </si>
  <si>
    <t>QUEBBEA0250LH</t>
  </si>
  <si>
    <t>QUEMCOB0400</t>
  </si>
  <si>
    <t>QUEMONT0450</t>
  </si>
  <si>
    <t>QUEPHEL0500</t>
  </si>
  <si>
    <t>STYJSSH0300</t>
  </si>
  <si>
    <t>ULMDGRE0350</t>
  </si>
  <si>
    <t>ULMPALL0450</t>
  </si>
  <si>
    <t>ZELSGVA0400</t>
  </si>
  <si>
    <t>ACERSVA</t>
  </si>
  <si>
    <t>BETPROA</t>
  </si>
  <si>
    <t>NYSSYLVLH</t>
  </si>
  <si>
    <t>PRUSKWALH</t>
  </si>
  <si>
    <t>STYJSSH</t>
  </si>
  <si>
    <t>Acer rubrum 'Sun Valley'</t>
  </si>
  <si>
    <t>Betula papyrifera Renaissance Oasis®</t>
  </si>
  <si>
    <t>Styrax japonicus 'Spring Showers'</t>
  </si>
  <si>
    <t>broadleaf</t>
  </si>
  <si>
    <t>no ship budbreak to 5/30</t>
  </si>
  <si>
    <t>deciduous conifer</t>
  </si>
  <si>
    <t>Custom filter</t>
  </si>
  <si>
    <t>Size Sort Code</t>
  </si>
  <si>
    <t>Lo Br</t>
  </si>
  <si>
    <t>CL =</t>
  </si>
  <si>
    <t>MS =</t>
  </si>
  <si>
    <t>HH =</t>
  </si>
  <si>
    <t>Lo Br =</t>
  </si>
  <si>
    <t>H GFT =</t>
  </si>
  <si>
    <t>L GFT =</t>
  </si>
  <si>
    <t>Clump</t>
  </si>
  <si>
    <t>Multi-stem</t>
  </si>
  <si>
    <t>High-head</t>
  </si>
  <si>
    <t>Low-branched</t>
  </si>
  <si>
    <t>High-graft (5-6')</t>
  </si>
  <si>
    <t>Low-graft (3-4')</t>
  </si>
  <si>
    <r>
      <t xml:space="preserve"> </t>
    </r>
    <r>
      <rPr>
        <b/>
        <sz val="18"/>
        <color theme="1"/>
        <rFont val="Calibri"/>
        <family val="2"/>
        <scheme val="minor"/>
      </rPr>
      <t>2024 Availability List</t>
    </r>
    <r>
      <rPr>
        <sz val="10"/>
        <color theme="1"/>
        <rFont val="Calibri"/>
        <family val="2"/>
        <scheme val="minor"/>
      </rPr>
      <t xml:space="preserve">
 </t>
    </r>
    <r>
      <rPr>
        <i/>
        <sz val="10"/>
        <color theme="1"/>
        <rFont val="Calibri"/>
        <family val="2"/>
        <scheme val="minor"/>
      </rPr>
      <t xml:space="preserve">Prices effective October 1, 2023 - September 30, 2024
</t>
    </r>
  </si>
  <si>
    <t>Dug Avail. Qty</t>
  </si>
  <si>
    <r>
      <t xml:space="preserve">Summer dig fees: </t>
    </r>
    <r>
      <rPr>
        <sz val="10"/>
        <rFont val="Calibri"/>
        <family val="2"/>
      </rPr>
      <t>$22/tree</t>
    </r>
  </si>
  <si>
    <t>▪</t>
  </si>
  <si>
    <r>
      <t xml:space="preserve">Summer holding fees: </t>
    </r>
    <r>
      <rPr>
        <sz val="10"/>
        <rFont val="Calibri"/>
        <family val="2"/>
      </rPr>
      <t>$9/tree/month,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starting in April</t>
    </r>
  </si>
  <si>
    <r>
      <t xml:space="preserve">Acer platanoides 'Columnare' - </t>
    </r>
    <r>
      <rPr>
        <b/>
        <i/>
        <sz val="11"/>
        <rFont val="Calibri"/>
        <family val="2"/>
        <scheme val="minor"/>
      </rPr>
      <t>SALE PRICE</t>
    </r>
  </si>
  <si>
    <t>Summer Dig Avail. Qty</t>
  </si>
  <si>
    <t>Published 4/17/24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</si>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</sst>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name val="Calibri"/>
      <family val="2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Calibri"/>
      <family val="2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1" fontId="10" fillId="2" borderId="1" xfId="2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3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1" fontId="17" fillId="0" borderId="1" xfId="2" applyNumberFormat="1" applyFont="1" applyFill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/>
    <xf numFmtId="14" fontId="5" fillId="4" borderId="2" xfId="0" applyNumberFormat="1" applyFont="1" applyFill="1" applyBorder="1"/>
    <xf numFmtId="0" fontId="5" fillId="4" borderId="3" xfId="0" applyFont="1" applyFill="1" applyBorder="1"/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</cellXfs>
  <cellStyles count="3">
    <cellStyle name="Currency 2" xfId="2" xr:uid="{670FA273-7448-4E0B-B76C-961EE67BCD32}"/>
    <cellStyle name="Normal" xfId="0" builtinId="0"/>
    <cellStyle name="Normal 2" xfId="1" xr:uid="{25C6873C-1BD0-4500-BE12-82CAFAC568B2}"/>
  </cellStyles>
  <dxfs count="1">
    <dxf>
      <font>
        <color theme="0"/>
      </font>
    </dxf>
  </dxfs>
  <tableStyles count="0" defaultTableStyle="TableStyleMedium2" defaultPivotStyle="PivotStyleLight16"/>
  <colors>
    <mruColors>
      <color rgb="FF00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63874</xdr:rowOff>
    </xdr:from>
    <xdr:to>
      <xdr:col>10</xdr:col>
      <xdr:colOff>742950</xdr:colOff>
      <xdr:row>7</xdr:row>
      <xdr:rowOff>235323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4132" y="773580"/>
          <a:ext cx="1633818" cy="1187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nwstsales@jfschmidt.com</a:t>
          </a:r>
          <a:endParaRPr lang="en-US" sz="1000">
            <a:effectLst/>
          </a:endParaRPr>
        </a:p>
        <a:p>
          <a:pPr algn="ctr"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503-463-1700</a:t>
          </a:r>
        </a:p>
        <a:p>
          <a:pPr algn="ctr"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503-390-4436 (fax) </a:t>
          </a:r>
          <a:endParaRPr lang="en-US" sz="1000">
            <a:effectLst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7737 54th Ave NE</a:t>
          </a:r>
          <a:endParaRPr lang="en-US" sz="1000">
            <a:effectLst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Salem, OR 97305</a:t>
          </a:r>
          <a:endParaRPr lang="en-US" sz="1000">
            <a:effectLst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www.ShadeTrees.com</a:t>
          </a:r>
          <a:endParaRPr lang="en-US" sz="1000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8</xdr:col>
      <xdr:colOff>7470</xdr:colOff>
      <xdr:row>1</xdr:row>
      <xdr:rowOff>37354</xdr:rowOff>
    </xdr:from>
    <xdr:to>
      <xdr:col>10</xdr:col>
      <xdr:colOff>906658</xdr:colOff>
      <xdr:row>2</xdr:row>
      <xdr:rowOff>65369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352" y="59766"/>
          <a:ext cx="1903982" cy="68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B3F3-F97F-4C58-83FC-2801DADB72A4}">
  <sheetPr>
    <pageSetUpPr fitToPage="1"/>
  </sheetPr>
  <dimension ref="A1:X199"/>
  <sheetViews>
    <sheetView tabSelected="1" topLeftCell="I1" zoomScale="102" zoomScaleNormal="102" workbookViewId="0">
      <pane ySplit="10" topLeftCell="A11" activePane="bottomLeft" state="frozen"/>
      <selection activeCell="H1" sqref="H1"/>
      <selection pane="bottomLeft" activeCell="L2" sqref="L2"/>
    </sheetView>
  </sheetViews>
  <sheetFormatPr defaultRowHeight="15" outlineLevelRow="1" x14ac:dyDescent="0.25"/>
  <cols>
    <col min="1" max="1" width="11.85546875" style="5" hidden="1" customWidth="1"/>
    <col min="2" max="2" width="13.5703125" style="5" hidden="1" customWidth="1"/>
    <col min="3" max="3" width="26.7109375" style="5" hidden="1" customWidth="1"/>
    <col min="4" max="4" width="21" style="5" hidden="1" customWidth="1"/>
    <col min="5" max="5" width="19.5703125" style="5" hidden="1" customWidth="1"/>
    <col min="6" max="6" width="17.85546875" style="8" hidden="1" customWidth="1"/>
    <col min="7" max="7" width="14.28515625" style="8" hidden="1" customWidth="1"/>
    <col min="8" max="8" width="13.42578125" style="5" hidden="1" customWidth="1"/>
    <col min="9" max="9" width="8.85546875" style="5" customWidth="1"/>
    <col min="10" max="10" width="5.7109375" style="5" customWidth="1"/>
    <col min="11" max="11" width="21.7109375" style="5" customWidth="1"/>
    <col min="12" max="12" width="48.42578125" style="5" customWidth="1"/>
    <col min="13" max="13" width="6.85546875" style="11" customWidth="1"/>
    <col min="14" max="14" width="6.140625" style="6" customWidth="1"/>
    <col min="15" max="17" width="8.5703125" style="6" customWidth="1"/>
    <col min="18" max="18" width="21.5703125" style="5" customWidth="1"/>
    <col min="19" max="19" width="22.28515625" style="11" customWidth="1"/>
    <col min="20" max="20" width="9.140625" style="11" customWidth="1"/>
    <col min="21" max="21" width="8.5703125" style="11" customWidth="1"/>
    <col min="22" max="23" width="7.85546875" style="5" customWidth="1"/>
    <col min="24" max="24" width="9.140625" style="5"/>
  </cols>
  <sheetData>
    <row r="1" spans="1:24" ht="2.25" customHeight="1" x14ac:dyDescent="0.25"/>
    <row r="2" spans="1:24" ht="51.75" customHeight="1" x14ac:dyDescent="0.25">
      <c r="I2" s="57"/>
      <c r="J2" s="57"/>
      <c r="K2" s="57"/>
      <c r="L2" s="12" t="s">
        <v>703</v>
      </c>
      <c r="Q2" s="56" t="s">
        <v>710</v>
      </c>
      <c r="R2" s="27"/>
    </row>
    <row r="3" spans="1:24" ht="15.95" customHeight="1" outlineLevel="1" x14ac:dyDescent="0.25">
      <c r="M3" s="58" t="s">
        <v>614</v>
      </c>
      <c r="N3" s="58"/>
      <c r="O3" s="58"/>
      <c r="P3" s="58"/>
      <c r="Q3" s="58"/>
      <c r="R3" s="15" t="s">
        <v>691</v>
      </c>
      <c r="S3" s="11" t="s">
        <v>697</v>
      </c>
    </row>
    <row r="4" spans="1:24" ht="15.95" customHeight="1" outlineLevel="1" x14ac:dyDescent="0.25">
      <c r="E4" s="9"/>
      <c r="K4" s="15" t="s">
        <v>615</v>
      </c>
      <c r="L4" s="43"/>
      <c r="M4" s="58"/>
      <c r="N4" s="58"/>
      <c r="O4" s="58"/>
      <c r="P4" s="58"/>
      <c r="Q4" s="58"/>
      <c r="R4" s="15" t="s">
        <v>692</v>
      </c>
      <c r="S4" s="11" t="s">
        <v>698</v>
      </c>
    </row>
    <row r="5" spans="1:24" ht="15.95" customHeight="1" outlineLevel="1" x14ac:dyDescent="0.25">
      <c r="E5" s="9"/>
      <c r="K5" s="15" t="s">
        <v>616</v>
      </c>
      <c r="L5" s="44"/>
      <c r="O5" s="55"/>
      <c r="P5" s="55"/>
      <c r="Q5" s="55"/>
      <c r="R5" s="15" t="s">
        <v>693</v>
      </c>
      <c r="S5" s="11" t="s">
        <v>699</v>
      </c>
    </row>
    <row r="6" spans="1:24" ht="15.95" customHeight="1" outlineLevel="1" x14ac:dyDescent="0.25">
      <c r="E6" s="9"/>
      <c r="K6" s="15" t="s">
        <v>617</v>
      </c>
      <c r="L6" s="45"/>
      <c r="M6" s="54" t="s">
        <v>706</v>
      </c>
      <c r="N6" s="60" t="s">
        <v>707</v>
      </c>
      <c r="O6" s="60"/>
      <c r="P6" s="60"/>
      <c r="Q6" s="60"/>
      <c r="R6" s="15" t="s">
        <v>694</v>
      </c>
      <c r="S6" s="11" t="s">
        <v>700</v>
      </c>
    </row>
    <row r="7" spans="1:24" ht="15.95" customHeight="1" outlineLevel="1" x14ac:dyDescent="0.25">
      <c r="E7" s="9"/>
      <c r="K7" s="15" t="s">
        <v>618</v>
      </c>
      <c r="L7" s="45"/>
      <c r="M7" s="54" t="s">
        <v>706</v>
      </c>
      <c r="N7" s="59" t="s">
        <v>705</v>
      </c>
      <c r="O7" s="59"/>
      <c r="P7" s="59"/>
      <c r="Q7" s="59"/>
      <c r="R7" s="15" t="s">
        <v>695</v>
      </c>
      <c r="S7" s="11" t="s">
        <v>701</v>
      </c>
    </row>
    <row r="8" spans="1:24" ht="15.95" customHeight="1" outlineLevel="1" x14ac:dyDescent="0.25">
      <c r="E8" s="9"/>
      <c r="K8" s="10"/>
      <c r="L8" s="41" t="s">
        <v>630</v>
      </c>
      <c r="M8" s="13"/>
      <c r="Q8" s="16"/>
      <c r="R8" s="47" t="s">
        <v>696</v>
      </c>
      <c r="S8" s="11" t="s">
        <v>702</v>
      </c>
    </row>
    <row r="9" spans="1:24" ht="15" customHeight="1" x14ac:dyDescent="0.25">
      <c r="D9" s="26" t="s">
        <v>611</v>
      </c>
      <c r="L9" s="42" t="s">
        <v>631</v>
      </c>
      <c r="M9" s="46"/>
      <c r="N9" s="13"/>
      <c r="O9" s="13"/>
      <c r="P9" s="13"/>
      <c r="Q9" s="14"/>
    </row>
    <row r="10" spans="1:24" s="24" customFormat="1" ht="42" customHeight="1" x14ac:dyDescent="0.25">
      <c r="A10" s="18" t="s">
        <v>3</v>
      </c>
      <c r="B10" s="18" t="s">
        <v>689</v>
      </c>
      <c r="C10" s="17" t="s">
        <v>0</v>
      </c>
      <c r="D10" s="17" t="s">
        <v>1</v>
      </c>
      <c r="E10" s="17" t="s">
        <v>2</v>
      </c>
      <c r="F10" s="18" t="s">
        <v>612</v>
      </c>
      <c r="G10" s="18" t="s">
        <v>613</v>
      </c>
      <c r="H10" s="17" t="s">
        <v>461</v>
      </c>
      <c r="I10" s="19" t="s">
        <v>4</v>
      </c>
      <c r="J10" s="19" t="s">
        <v>5</v>
      </c>
      <c r="K10" s="20" t="s">
        <v>6</v>
      </c>
      <c r="L10" s="21" t="s">
        <v>619</v>
      </c>
      <c r="M10" s="22" t="s">
        <v>462</v>
      </c>
      <c r="N10" s="19" t="s">
        <v>463</v>
      </c>
      <c r="O10" s="19" t="s">
        <v>709</v>
      </c>
      <c r="P10" s="19" t="s">
        <v>704</v>
      </c>
      <c r="Q10" s="19" t="s">
        <v>464</v>
      </c>
      <c r="R10" s="25" t="s">
        <v>7</v>
      </c>
      <c r="S10" s="25" t="s">
        <v>610</v>
      </c>
      <c r="T10" s="23" t="s">
        <v>465</v>
      </c>
      <c r="U10" s="23" t="s">
        <v>466</v>
      </c>
      <c r="V10" s="23" t="s">
        <v>8</v>
      </c>
      <c r="W10" s="40" t="s">
        <v>688</v>
      </c>
    </row>
    <row r="11" spans="1:24" x14ac:dyDescent="0.25">
      <c r="A11" s="2">
        <v>8</v>
      </c>
      <c r="B11" s="2">
        <v>3</v>
      </c>
      <c r="C11" s="1" t="s">
        <v>15</v>
      </c>
      <c r="D11" s="1" t="s">
        <v>15</v>
      </c>
      <c r="E11" s="1" t="s">
        <v>20</v>
      </c>
      <c r="F11" s="7">
        <v>0.6</v>
      </c>
      <c r="G11" s="7">
        <v>450</v>
      </c>
      <c r="H11" s="28" t="s">
        <v>467</v>
      </c>
      <c r="I11" s="3" t="s">
        <v>432</v>
      </c>
      <c r="J11" s="3">
        <v>5</v>
      </c>
      <c r="K11" s="4" t="s">
        <v>16</v>
      </c>
      <c r="L11" s="29" t="s">
        <v>17</v>
      </c>
      <c r="M11" s="30" t="s">
        <v>9</v>
      </c>
      <c r="N11" s="31"/>
      <c r="O11" s="31">
        <v>13</v>
      </c>
      <c r="P11" s="31"/>
      <c r="Q11" s="32"/>
      <c r="R11" s="33"/>
      <c r="S11" s="4" t="s">
        <v>685</v>
      </c>
      <c r="T11" s="3" t="str">
        <f t="shared" ref="T11:T14" si="0">IF(Q11&gt;0,Q11*F11,"")</f>
        <v/>
      </c>
      <c r="U11" s="3" t="str">
        <f t="shared" ref="U11:U14" si="1">IF(Q11&gt;0,Q11*G11,"")</f>
        <v/>
      </c>
      <c r="V11" s="3" t="s">
        <v>10</v>
      </c>
      <c r="W11"/>
      <c r="X11"/>
    </row>
    <row r="12" spans="1:24" x14ac:dyDescent="0.25">
      <c r="A12" s="2">
        <v>17</v>
      </c>
      <c r="B12" s="2">
        <v>4</v>
      </c>
      <c r="C12" s="1" t="s">
        <v>25</v>
      </c>
      <c r="D12" s="1" t="s">
        <v>25</v>
      </c>
      <c r="E12" s="1" t="s">
        <v>26</v>
      </c>
      <c r="F12" s="7">
        <v>0.9</v>
      </c>
      <c r="G12" s="7">
        <v>600</v>
      </c>
      <c r="H12" s="28" t="s">
        <v>468</v>
      </c>
      <c r="I12" s="3" t="s">
        <v>432</v>
      </c>
      <c r="J12" s="3">
        <v>5</v>
      </c>
      <c r="K12" s="4" t="s">
        <v>16</v>
      </c>
      <c r="L12" s="29" t="s">
        <v>27</v>
      </c>
      <c r="M12" s="30" t="s">
        <v>11</v>
      </c>
      <c r="N12" s="31"/>
      <c r="O12" s="31">
        <v>2</v>
      </c>
      <c r="P12" s="31"/>
      <c r="Q12" s="32"/>
      <c r="R12" s="33"/>
      <c r="S12" s="4" t="s">
        <v>685</v>
      </c>
      <c r="T12" s="3" t="str">
        <f t="shared" si="0"/>
        <v/>
      </c>
      <c r="U12" s="3" t="str">
        <f t="shared" si="1"/>
        <v/>
      </c>
      <c r="V12" s="3" t="s">
        <v>12</v>
      </c>
      <c r="W12"/>
      <c r="X12"/>
    </row>
    <row r="13" spans="1:24" x14ac:dyDescent="0.25">
      <c r="A13" s="2">
        <v>36</v>
      </c>
      <c r="B13" s="2">
        <v>15</v>
      </c>
      <c r="C13" s="1" t="s">
        <v>32</v>
      </c>
      <c r="D13" s="1" t="s">
        <v>35</v>
      </c>
      <c r="E13" s="1" t="s">
        <v>36</v>
      </c>
      <c r="F13" s="7">
        <v>0.75</v>
      </c>
      <c r="G13" s="7">
        <v>625</v>
      </c>
      <c r="H13" s="28" t="s">
        <v>469</v>
      </c>
      <c r="I13" s="3" t="s">
        <v>431</v>
      </c>
      <c r="J13" s="3">
        <v>2</v>
      </c>
      <c r="K13" s="4" t="s">
        <v>33</v>
      </c>
      <c r="L13" s="29" t="s">
        <v>34</v>
      </c>
      <c r="M13" s="30" t="s">
        <v>31</v>
      </c>
      <c r="N13" s="31" t="s">
        <v>29</v>
      </c>
      <c r="O13" s="31">
        <v>0</v>
      </c>
      <c r="P13" s="31">
        <v>1</v>
      </c>
      <c r="Q13" s="32"/>
      <c r="R13" s="33"/>
      <c r="S13" s="4" t="s">
        <v>685</v>
      </c>
      <c r="T13" s="3" t="str">
        <f t="shared" si="0"/>
        <v/>
      </c>
      <c r="U13" s="3" t="str">
        <f t="shared" si="1"/>
        <v/>
      </c>
      <c r="V13" s="3" t="s">
        <v>12</v>
      </c>
      <c r="W13"/>
      <c r="X13"/>
    </row>
    <row r="14" spans="1:24" x14ac:dyDescent="0.25">
      <c r="A14" s="2">
        <v>45</v>
      </c>
      <c r="B14" s="2">
        <v>3</v>
      </c>
      <c r="C14" s="1" t="s">
        <v>38</v>
      </c>
      <c r="D14" s="1" t="s">
        <v>38</v>
      </c>
      <c r="E14" s="1" t="s">
        <v>40</v>
      </c>
      <c r="F14" s="7">
        <v>0.6</v>
      </c>
      <c r="G14" s="7">
        <v>450</v>
      </c>
      <c r="H14" s="28" t="s">
        <v>470</v>
      </c>
      <c r="I14" s="3" t="s">
        <v>431</v>
      </c>
      <c r="J14" s="3">
        <v>3</v>
      </c>
      <c r="K14" s="4" t="s">
        <v>33</v>
      </c>
      <c r="L14" s="29" t="s">
        <v>39</v>
      </c>
      <c r="M14" s="30" t="s">
        <v>9</v>
      </c>
      <c r="N14" s="31"/>
      <c r="O14" s="31">
        <v>8</v>
      </c>
      <c r="P14" s="31"/>
      <c r="Q14" s="32"/>
      <c r="R14" s="33"/>
      <c r="S14" s="4" t="s">
        <v>685</v>
      </c>
      <c r="T14" s="3" t="str">
        <f t="shared" si="0"/>
        <v/>
      </c>
      <c r="U14" s="3" t="str">
        <f t="shared" si="1"/>
        <v/>
      </c>
      <c r="V14" s="3" t="s">
        <v>10</v>
      </c>
      <c r="W14"/>
      <c r="X14"/>
    </row>
    <row r="15" spans="1:24" x14ac:dyDescent="0.25">
      <c r="A15" s="2">
        <v>92</v>
      </c>
      <c r="B15" s="2">
        <v>13</v>
      </c>
      <c r="C15" s="1" t="s">
        <v>44</v>
      </c>
      <c r="D15" s="1" t="s">
        <v>46</v>
      </c>
      <c r="E15" s="1" t="s">
        <v>47</v>
      </c>
      <c r="F15" s="7">
        <v>0.52</v>
      </c>
      <c r="G15" s="7">
        <v>370</v>
      </c>
      <c r="H15" s="28" t="s">
        <v>471</v>
      </c>
      <c r="I15" s="3" t="s">
        <v>433</v>
      </c>
      <c r="J15" s="3">
        <v>5</v>
      </c>
      <c r="K15" s="4" t="s">
        <v>42</v>
      </c>
      <c r="L15" s="29" t="s">
        <v>45</v>
      </c>
      <c r="M15" s="30" t="s">
        <v>28</v>
      </c>
      <c r="N15" s="31" t="s">
        <v>29</v>
      </c>
      <c r="O15" s="31">
        <v>0</v>
      </c>
      <c r="P15" s="31">
        <v>3</v>
      </c>
      <c r="Q15" s="32"/>
      <c r="R15" s="33"/>
      <c r="S15" s="4" t="s">
        <v>685</v>
      </c>
      <c r="T15" s="3" t="str">
        <f t="shared" ref="T15:T20" si="2">IF(Q15&gt;0,Q15*F15,"")</f>
        <v/>
      </c>
      <c r="U15" s="3" t="str">
        <f t="shared" ref="U15:U20" si="3">IF(Q15&gt;0,Q15*G15,"")</f>
        <v/>
      </c>
      <c r="V15" s="3" t="s">
        <v>10</v>
      </c>
      <c r="W15"/>
      <c r="X15"/>
    </row>
    <row r="16" spans="1:24" x14ac:dyDescent="0.25">
      <c r="A16" s="2">
        <v>117</v>
      </c>
      <c r="B16" s="2">
        <v>3</v>
      </c>
      <c r="C16" s="1" t="s">
        <v>48</v>
      </c>
      <c r="D16" s="1" t="s">
        <v>48</v>
      </c>
      <c r="E16" s="1" t="s">
        <v>51</v>
      </c>
      <c r="F16" s="7">
        <v>0.6</v>
      </c>
      <c r="G16" s="7">
        <v>450</v>
      </c>
      <c r="H16" s="28" t="s">
        <v>472</v>
      </c>
      <c r="I16" s="3" t="s">
        <v>432</v>
      </c>
      <c r="J16" s="3">
        <v>4</v>
      </c>
      <c r="K16" s="4" t="s">
        <v>49</v>
      </c>
      <c r="L16" s="29" t="s">
        <v>50</v>
      </c>
      <c r="M16" s="30" t="s">
        <v>9</v>
      </c>
      <c r="N16" s="31"/>
      <c r="O16" s="31">
        <v>12</v>
      </c>
      <c r="P16" s="31"/>
      <c r="Q16" s="32"/>
      <c r="R16" s="33"/>
      <c r="S16" s="4" t="s">
        <v>685</v>
      </c>
      <c r="T16" s="3" t="str">
        <f t="shared" si="2"/>
        <v/>
      </c>
      <c r="U16" s="3" t="str">
        <f t="shared" si="3"/>
        <v/>
      </c>
      <c r="V16" s="3" t="s">
        <v>10</v>
      </c>
      <c r="W16"/>
      <c r="X16"/>
    </row>
    <row r="17" spans="1:24" x14ac:dyDescent="0.25">
      <c r="A17" s="2">
        <v>118</v>
      </c>
      <c r="B17" s="2">
        <v>4</v>
      </c>
      <c r="C17" s="1" t="s">
        <v>48</v>
      </c>
      <c r="D17" s="1" t="s">
        <v>48</v>
      </c>
      <c r="E17" s="1" t="s">
        <v>52</v>
      </c>
      <c r="F17" s="7">
        <v>0.9</v>
      </c>
      <c r="G17" s="7">
        <v>600</v>
      </c>
      <c r="H17" s="28" t="s">
        <v>473</v>
      </c>
      <c r="I17" s="3" t="s">
        <v>432</v>
      </c>
      <c r="J17" s="3">
        <v>4</v>
      </c>
      <c r="K17" s="4" t="s">
        <v>49</v>
      </c>
      <c r="L17" s="29" t="s">
        <v>50</v>
      </c>
      <c r="M17" s="30" t="s">
        <v>11</v>
      </c>
      <c r="N17" s="31"/>
      <c r="O17" s="31">
        <v>6</v>
      </c>
      <c r="P17" s="31"/>
      <c r="Q17" s="32"/>
      <c r="R17" s="33"/>
      <c r="S17" s="4" t="s">
        <v>685</v>
      </c>
      <c r="T17" s="3" t="str">
        <f t="shared" si="2"/>
        <v/>
      </c>
      <c r="U17" s="3" t="str">
        <f t="shared" si="3"/>
        <v/>
      </c>
      <c r="V17" s="3" t="s">
        <v>12</v>
      </c>
      <c r="W17"/>
      <c r="X17"/>
    </row>
    <row r="18" spans="1:24" x14ac:dyDescent="0.25">
      <c r="A18" s="2">
        <v>125</v>
      </c>
      <c r="B18" s="2">
        <v>3</v>
      </c>
      <c r="C18" s="1" t="s">
        <v>53</v>
      </c>
      <c r="D18" s="1" t="s">
        <v>53</v>
      </c>
      <c r="E18" s="1" t="s">
        <v>54</v>
      </c>
      <c r="F18" s="7">
        <v>0.6</v>
      </c>
      <c r="G18" s="7">
        <v>450</v>
      </c>
      <c r="H18" s="28" t="s">
        <v>474</v>
      </c>
      <c r="I18" s="3" t="s">
        <v>432</v>
      </c>
      <c r="J18" s="3">
        <v>4</v>
      </c>
      <c r="K18" s="4" t="s">
        <v>49</v>
      </c>
      <c r="L18" s="29" t="s">
        <v>55</v>
      </c>
      <c r="M18" s="30" t="s">
        <v>9</v>
      </c>
      <c r="N18" s="31"/>
      <c r="O18" s="31">
        <v>9</v>
      </c>
      <c r="P18" s="31"/>
      <c r="Q18" s="32"/>
      <c r="R18" s="33"/>
      <c r="S18" s="4" t="s">
        <v>685</v>
      </c>
      <c r="T18" s="3" t="str">
        <f t="shared" si="2"/>
        <v/>
      </c>
      <c r="U18" s="3" t="str">
        <f t="shared" si="3"/>
        <v/>
      </c>
      <c r="V18" s="3" t="s">
        <v>10</v>
      </c>
      <c r="W18"/>
      <c r="X18"/>
    </row>
    <row r="19" spans="1:24" x14ac:dyDescent="0.25">
      <c r="A19" s="2">
        <v>126</v>
      </c>
      <c r="B19" s="2">
        <v>4</v>
      </c>
      <c r="C19" s="1" t="s">
        <v>53</v>
      </c>
      <c r="D19" s="1" t="s">
        <v>53</v>
      </c>
      <c r="E19" s="1" t="s">
        <v>56</v>
      </c>
      <c r="F19" s="7">
        <v>0.9</v>
      </c>
      <c r="G19" s="7">
        <v>600</v>
      </c>
      <c r="H19" s="28" t="s">
        <v>475</v>
      </c>
      <c r="I19" s="3" t="s">
        <v>432</v>
      </c>
      <c r="J19" s="3">
        <v>4</v>
      </c>
      <c r="K19" s="4" t="s">
        <v>49</v>
      </c>
      <c r="L19" s="29" t="s">
        <v>55</v>
      </c>
      <c r="M19" s="30" t="s">
        <v>11</v>
      </c>
      <c r="N19" s="31"/>
      <c r="O19" s="31">
        <v>9</v>
      </c>
      <c r="P19" s="31"/>
      <c r="Q19" s="32"/>
      <c r="R19" s="33"/>
      <c r="S19" s="4" t="s">
        <v>685</v>
      </c>
      <c r="T19" s="3" t="str">
        <f t="shared" si="2"/>
        <v/>
      </c>
      <c r="U19" s="3" t="str">
        <f t="shared" si="3"/>
        <v/>
      </c>
      <c r="V19" s="3" t="s">
        <v>12</v>
      </c>
      <c r="W19"/>
      <c r="X19"/>
    </row>
    <row r="20" spans="1:24" x14ac:dyDescent="0.25">
      <c r="A20" s="2">
        <v>128</v>
      </c>
      <c r="B20" s="2">
        <v>6</v>
      </c>
      <c r="C20" s="1" t="s">
        <v>53</v>
      </c>
      <c r="D20" s="1" t="s">
        <v>53</v>
      </c>
      <c r="E20" s="1" t="s">
        <v>57</v>
      </c>
      <c r="F20" s="7">
        <v>2.5</v>
      </c>
      <c r="G20" s="7">
        <v>1550</v>
      </c>
      <c r="H20" s="28" t="s">
        <v>476</v>
      </c>
      <c r="I20" s="3" t="s">
        <v>432</v>
      </c>
      <c r="J20" s="3">
        <v>4</v>
      </c>
      <c r="K20" s="4" t="s">
        <v>49</v>
      </c>
      <c r="L20" s="29" t="s">
        <v>55</v>
      </c>
      <c r="M20" s="30" t="s">
        <v>21</v>
      </c>
      <c r="N20" s="31"/>
      <c r="O20" s="31">
        <v>4</v>
      </c>
      <c r="P20" s="31"/>
      <c r="Q20" s="32"/>
      <c r="R20" s="33"/>
      <c r="S20" s="4" t="s">
        <v>685</v>
      </c>
      <c r="T20" s="3" t="str">
        <f t="shared" si="2"/>
        <v/>
      </c>
      <c r="U20" s="3" t="str">
        <f t="shared" si="3"/>
        <v/>
      </c>
      <c r="V20" s="3" t="s">
        <v>22</v>
      </c>
      <c r="W20"/>
      <c r="X20"/>
    </row>
    <row r="21" spans="1:24" x14ac:dyDescent="0.25">
      <c r="A21" s="2">
        <v>187</v>
      </c>
      <c r="B21" s="2">
        <v>4</v>
      </c>
      <c r="C21" s="1" t="s">
        <v>60</v>
      </c>
      <c r="D21" s="1" t="s">
        <v>61</v>
      </c>
      <c r="E21" s="1" t="s">
        <v>444</v>
      </c>
      <c r="F21" s="7">
        <v>0.9</v>
      </c>
      <c r="G21" s="7">
        <v>600</v>
      </c>
      <c r="H21" s="28" t="s">
        <v>477</v>
      </c>
      <c r="I21" s="3" t="s">
        <v>436</v>
      </c>
      <c r="J21" s="3">
        <v>4</v>
      </c>
      <c r="K21" s="4" t="s">
        <v>62</v>
      </c>
      <c r="L21" s="29" t="s">
        <v>708</v>
      </c>
      <c r="M21" s="30" t="s">
        <v>11</v>
      </c>
      <c r="N21" s="31" t="s">
        <v>690</v>
      </c>
      <c r="O21" s="31">
        <v>0</v>
      </c>
      <c r="P21" s="31">
        <v>22</v>
      </c>
      <c r="Q21" s="32"/>
      <c r="R21" s="33"/>
      <c r="S21" s="4" t="s">
        <v>685</v>
      </c>
      <c r="T21" s="3" t="str">
        <f t="shared" ref="T21" si="4">IF(Q21&gt;0,Q21*F21,"")</f>
        <v/>
      </c>
      <c r="U21" s="3" t="str">
        <f t="shared" ref="U21" si="5">IF(Q21&gt;0,Q21*G21,"")</f>
        <v/>
      </c>
      <c r="V21" s="3" t="s">
        <v>12</v>
      </c>
      <c r="W21"/>
      <c r="X21"/>
    </row>
    <row r="22" spans="1:24" x14ac:dyDescent="0.25">
      <c r="A22" s="2">
        <v>205</v>
      </c>
      <c r="B22" s="2">
        <v>2</v>
      </c>
      <c r="C22" s="1" t="s">
        <v>63</v>
      </c>
      <c r="D22" s="1" t="s">
        <v>63</v>
      </c>
      <c r="E22" s="1" t="s">
        <v>64</v>
      </c>
      <c r="F22" s="7">
        <v>0.5</v>
      </c>
      <c r="G22" s="7">
        <v>370</v>
      </c>
      <c r="H22" s="28" t="s">
        <v>478</v>
      </c>
      <c r="I22" s="3" t="s">
        <v>431</v>
      </c>
      <c r="J22" s="3" t="s">
        <v>438</v>
      </c>
      <c r="K22" s="4" t="s">
        <v>62</v>
      </c>
      <c r="L22" s="29" t="s">
        <v>65</v>
      </c>
      <c r="M22" s="30" t="s">
        <v>18</v>
      </c>
      <c r="N22" s="31"/>
      <c r="O22" s="31">
        <v>12</v>
      </c>
      <c r="P22" s="31"/>
      <c r="Q22" s="32"/>
      <c r="R22" s="33"/>
      <c r="S22" s="4" t="s">
        <v>685</v>
      </c>
      <c r="T22" s="3" t="str">
        <f t="shared" ref="T22:T32" si="6">IF(Q22&gt;0,Q22*F22,"")</f>
        <v/>
      </c>
      <c r="U22" s="3" t="str">
        <f t="shared" ref="U22:U32" si="7">IF(Q22&gt;0,Q22*G22,"")</f>
        <v/>
      </c>
      <c r="V22" s="3" t="s">
        <v>19</v>
      </c>
      <c r="W22"/>
      <c r="X22"/>
    </row>
    <row r="23" spans="1:24" x14ac:dyDescent="0.25">
      <c r="A23" s="2">
        <v>206</v>
      </c>
      <c r="B23" s="2">
        <v>3</v>
      </c>
      <c r="C23" s="1" t="s">
        <v>63</v>
      </c>
      <c r="D23" s="1" t="s">
        <v>63</v>
      </c>
      <c r="E23" s="1" t="s">
        <v>66</v>
      </c>
      <c r="F23" s="7">
        <v>0.6</v>
      </c>
      <c r="G23" s="7">
        <v>450</v>
      </c>
      <c r="H23" s="28" t="s">
        <v>479</v>
      </c>
      <c r="I23" s="3" t="s">
        <v>431</v>
      </c>
      <c r="J23" s="3" t="s">
        <v>438</v>
      </c>
      <c r="K23" s="4" t="s">
        <v>62</v>
      </c>
      <c r="L23" s="29" t="s">
        <v>65</v>
      </c>
      <c r="M23" s="30" t="s">
        <v>9</v>
      </c>
      <c r="N23" s="31"/>
      <c r="O23" s="31">
        <v>7</v>
      </c>
      <c r="P23" s="31"/>
      <c r="Q23" s="32"/>
      <c r="R23" s="33"/>
      <c r="S23" s="4" t="s">
        <v>685</v>
      </c>
      <c r="T23" s="3" t="str">
        <f t="shared" si="6"/>
        <v/>
      </c>
      <c r="U23" s="3" t="str">
        <f t="shared" si="7"/>
        <v/>
      </c>
      <c r="V23" s="3" t="s">
        <v>10</v>
      </c>
      <c r="W23"/>
      <c r="X23"/>
    </row>
    <row r="24" spans="1:24" x14ac:dyDescent="0.25">
      <c r="A24" s="2">
        <v>207</v>
      </c>
      <c r="B24" s="2">
        <v>4</v>
      </c>
      <c r="C24" s="1" t="s">
        <v>63</v>
      </c>
      <c r="D24" s="1" t="s">
        <v>63</v>
      </c>
      <c r="E24" s="1" t="s">
        <v>67</v>
      </c>
      <c r="F24" s="7">
        <v>0.9</v>
      </c>
      <c r="G24" s="7">
        <v>600</v>
      </c>
      <c r="H24" s="28" t="s">
        <v>480</v>
      </c>
      <c r="I24" s="3" t="s">
        <v>431</v>
      </c>
      <c r="J24" s="3" t="s">
        <v>438</v>
      </c>
      <c r="K24" s="4" t="s">
        <v>62</v>
      </c>
      <c r="L24" s="29" t="s">
        <v>65</v>
      </c>
      <c r="M24" s="30" t="s">
        <v>11</v>
      </c>
      <c r="N24" s="31"/>
      <c r="O24" s="31">
        <v>2</v>
      </c>
      <c r="P24" s="31"/>
      <c r="Q24" s="32"/>
      <c r="R24" s="33"/>
      <c r="S24" s="4" t="s">
        <v>685</v>
      </c>
      <c r="T24" s="3" t="str">
        <f t="shared" si="6"/>
        <v/>
      </c>
      <c r="U24" s="3" t="str">
        <f t="shared" si="7"/>
        <v/>
      </c>
      <c r="V24" s="3" t="s">
        <v>12</v>
      </c>
      <c r="W24"/>
      <c r="X24"/>
    </row>
    <row r="25" spans="1:24" x14ac:dyDescent="0.25">
      <c r="A25" s="2">
        <v>213</v>
      </c>
      <c r="B25" s="2">
        <v>3</v>
      </c>
      <c r="C25" s="1" t="s">
        <v>68</v>
      </c>
      <c r="D25" s="1" t="s">
        <v>68</v>
      </c>
      <c r="E25" s="1" t="s">
        <v>69</v>
      </c>
      <c r="F25" s="7">
        <v>0.6</v>
      </c>
      <c r="G25" s="7">
        <v>450</v>
      </c>
      <c r="H25" s="28" t="s">
        <v>481</v>
      </c>
      <c r="I25" s="3" t="s">
        <v>432</v>
      </c>
      <c r="J25" s="3">
        <v>4</v>
      </c>
      <c r="K25" s="4" t="s">
        <v>62</v>
      </c>
      <c r="L25" s="29" t="s">
        <v>70</v>
      </c>
      <c r="M25" s="30" t="s">
        <v>9</v>
      </c>
      <c r="N25" s="31"/>
      <c r="O25" s="31">
        <v>2</v>
      </c>
      <c r="P25" s="31"/>
      <c r="Q25" s="32"/>
      <c r="R25" s="33"/>
      <c r="S25" s="4" t="s">
        <v>685</v>
      </c>
      <c r="T25" s="3" t="str">
        <f t="shared" si="6"/>
        <v/>
      </c>
      <c r="U25" s="3" t="str">
        <f t="shared" si="7"/>
        <v/>
      </c>
      <c r="V25" s="3" t="s">
        <v>10</v>
      </c>
      <c r="W25"/>
      <c r="X25"/>
    </row>
    <row r="26" spans="1:24" x14ac:dyDescent="0.25">
      <c r="A26" s="2">
        <v>214</v>
      </c>
      <c r="B26" s="2">
        <v>4</v>
      </c>
      <c r="C26" s="1" t="s">
        <v>68</v>
      </c>
      <c r="D26" s="1" t="s">
        <v>68</v>
      </c>
      <c r="E26" s="1" t="s">
        <v>71</v>
      </c>
      <c r="F26" s="7">
        <v>0.9</v>
      </c>
      <c r="G26" s="7">
        <v>600</v>
      </c>
      <c r="H26" s="28" t="s">
        <v>482</v>
      </c>
      <c r="I26" s="3" t="s">
        <v>432</v>
      </c>
      <c r="J26" s="3">
        <v>4</v>
      </c>
      <c r="K26" s="4" t="s">
        <v>62</v>
      </c>
      <c r="L26" s="29" t="s">
        <v>70</v>
      </c>
      <c r="M26" s="30" t="s">
        <v>11</v>
      </c>
      <c r="N26" s="31"/>
      <c r="O26" s="31">
        <v>1</v>
      </c>
      <c r="P26" s="31"/>
      <c r="Q26" s="32"/>
      <c r="R26" s="33"/>
      <c r="S26" s="4" t="s">
        <v>685</v>
      </c>
      <c r="T26" s="3" t="str">
        <f t="shared" si="6"/>
        <v/>
      </c>
      <c r="U26" s="3" t="str">
        <f t="shared" si="7"/>
        <v/>
      </c>
      <c r="V26" s="3" t="s">
        <v>12</v>
      </c>
      <c r="W26"/>
      <c r="X26"/>
    </row>
    <row r="27" spans="1:24" x14ac:dyDescent="0.25">
      <c r="A27" s="2">
        <v>219</v>
      </c>
      <c r="B27" s="2">
        <v>3</v>
      </c>
      <c r="C27" s="1" t="s">
        <v>72</v>
      </c>
      <c r="D27" s="1" t="s">
        <v>72</v>
      </c>
      <c r="E27" s="1" t="s">
        <v>74</v>
      </c>
      <c r="F27" s="7">
        <v>0.6</v>
      </c>
      <c r="G27" s="7">
        <v>450</v>
      </c>
      <c r="H27" s="28" t="s">
        <v>483</v>
      </c>
      <c r="I27" s="3" t="s">
        <v>432</v>
      </c>
      <c r="J27" s="3">
        <v>4</v>
      </c>
      <c r="K27" s="4" t="s">
        <v>62</v>
      </c>
      <c r="L27" s="29" t="s">
        <v>73</v>
      </c>
      <c r="M27" s="30" t="s">
        <v>9</v>
      </c>
      <c r="N27" s="31"/>
      <c r="O27" s="31">
        <v>5</v>
      </c>
      <c r="P27" s="31"/>
      <c r="Q27" s="32"/>
      <c r="R27" s="33"/>
      <c r="S27" s="4" t="s">
        <v>685</v>
      </c>
      <c r="T27" s="3" t="str">
        <f t="shared" si="6"/>
        <v/>
      </c>
      <c r="U27" s="3" t="str">
        <f t="shared" si="7"/>
        <v/>
      </c>
      <c r="V27" s="3" t="s">
        <v>10</v>
      </c>
      <c r="W27"/>
      <c r="X27"/>
    </row>
    <row r="28" spans="1:24" x14ac:dyDescent="0.25">
      <c r="A28" s="2">
        <v>240</v>
      </c>
      <c r="B28" s="2">
        <v>2</v>
      </c>
      <c r="C28" s="1" t="s">
        <v>75</v>
      </c>
      <c r="D28" s="1" t="s">
        <v>75</v>
      </c>
      <c r="E28" s="1" t="s">
        <v>76</v>
      </c>
      <c r="F28" s="7">
        <v>0.5</v>
      </c>
      <c r="G28" s="7">
        <v>370</v>
      </c>
      <c r="H28" s="28" t="s">
        <v>484</v>
      </c>
      <c r="I28" s="3" t="s">
        <v>432</v>
      </c>
      <c r="J28" s="3">
        <v>4</v>
      </c>
      <c r="K28" s="4" t="s">
        <v>62</v>
      </c>
      <c r="L28" s="29" t="s">
        <v>77</v>
      </c>
      <c r="M28" s="30" t="s">
        <v>18</v>
      </c>
      <c r="N28" s="31"/>
      <c r="O28" s="31">
        <v>6</v>
      </c>
      <c r="P28" s="31">
        <v>20</v>
      </c>
      <c r="Q28" s="32"/>
      <c r="R28" s="33"/>
      <c r="S28" s="4" t="s">
        <v>685</v>
      </c>
      <c r="T28" s="3" t="str">
        <f t="shared" si="6"/>
        <v/>
      </c>
      <c r="U28" s="3" t="str">
        <f t="shared" si="7"/>
        <v/>
      </c>
      <c r="V28" s="3" t="s">
        <v>19</v>
      </c>
      <c r="W28"/>
      <c r="X28"/>
    </row>
    <row r="29" spans="1:24" x14ac:dyDescent="0.25">
      <c r="A29" s="2">
        <v>241</v>
      </c>
      <c r="B29" s="2">
        <v>3</v>
      </c>
      <c r="C29" s="1" t="s">
        <v>75</v>
      </c>
      <c r="D29" s="1" t="s">
        <v>75</v>
      </c>
      <c r="E29" s="1" t="s">
        <v>78</v>
      </c>
      <c r="F29" s="7">
        <v>0.6</v>
      </c>
      <c r="G29" s="7">
        <v>450</v>
      </c>
      <c r="H29" s="28" t="s">
        <v>485</v>
      </c>
      <c r="I29" s="3" t="s">
        <v>432</v>
      </c>
      <c r="J29" s="3">
        <v>4</v>
      </c>
      <c r="K29" s="4" t="s">
        <v>62</v>
      </c>
      <c r="L29" s="29" t="s">
        <v>77</v>
      </c>
      <c r="M29" s="30" t="s">
        <v>9</v>
      </c>
      <c r="N29" s="31"/>
      <c r="O29" s="31">
        <v>6</v>
      </c>
      <c r="P29" s="31"/>
      <c r="Q29" s="32"/>
      <c r="R29" s="33"/>
      <c r="S29" s="4" t="s">
        <v>685</v>
      </c>
      <c r="T29" s="3" t="str">
        <f t="shared" si="6"/>
        <v/>
      </c>
      <c r="U29" s="3" t="str">
        <f t="shared" si="7"/>
        <v/>
      </c>
      <c r="V29" s="3" t="s">
        <v>10</v>
      </c>
      <c r="W29"/>
      <c r="X29"/>
    </row>
    <row r="30" spans="1:24" x14ac:dyDescent="0.25">
      <c r="A30" s="2">
        <v>254</v>
      </c>
      <c r="B30" s="2">
        <v>4</v>
      </c>
      <c r="C30" s="1" t="s">
        <v>79</v>
      </c>
      <c r="D30" s="1" t="s">
        <v>626</v>
      </c>
      <c r="E30" s="1" t="s">
        <v>623</v>
      </c>
      <c r="F30" s="7">
        <v>0.9</v>
      </c>
      <c r="G30" s="7">
        <v>600</v>
      </c>
      <c r="H30" s="28" t="s">
        <v>620</v>
      </c>
      <c r="I30" s="3" t="s">
        <v>436</v>
      </c>
      <c r="J30" s="3">
        <v>4</v>
      </c>
      <c r="K30" s="4" t="s">
        <v>80</v>
      </c>
      <c r="L30" s="29" t="s">
        <v>81</v>
      </c>
      <c r="M30" s="30" t="s">
        <v>11</v>
      </c>
      <c r="N30" s="31" t="s">
        <v>43</v>
      </c>
      <c r="O30" s="31">
        <v>4</v>
      </c>
      <c r="P30" s="31"/>
      <c r="Q30" s="32"/>
      <c r="R30" s="33"/>
      <c r="S30" s="4" t="s">
        <v>685</v>
      </c>
      <c r="T30" s="3" t="str">
        <f t="shared" si="6"/>
        <v/>
      </c>
      <c r="U30" s="3" t="str">
        <f t="shared" si="7"/>
        <v/>
      </c>
      <c r="V30" s="3" t="s">
        <v>12</v>
      </c>
      <c r="W30"/>
      <c r="X30"/>
    </row>
    <row r="31" spans="1:24" x14ac:dyDescent="0.25">
      <c r="A31" s="2">
        <v>255</v>
      </c>
      <c r="B31" s="2">
        <v>5</v>
      </c>
      <c r="C31" s="1" t="s">
        <v>79</v>
      </c>
      <c r="D31" s="1" t="s">
        <v>626</v>
      </c>
      <c r="E31" s="1" t="s">
        <v>624</v>
      </c>
      <c r="F31" s="7">
        <v>1.1499999999999999</v>
      </c>
      <c r="G31" s="7">
        <v>900</v>
      </c>
      <c r="H31" s="28" t="s">
        <v>621</v>
      </c>
      <c r="I31" s="3" t="s">
        <v>436</v>
      </c>
      <c r="J31" s="3">
        <v>4</v>
      </c>
      <c r="K31" s="4" t="s">
        <v>80</v>
      </c>
      <c r="L31" s="29" t="s">
        <v>81</v>
      </c>
      <c r="M31" s="30" t="s">
        <v>13</v>
      </c>
      <c r="N31" s="31" t="s">
        <v>43</v>
      </c>
      <c r="O31" s="31">
        <v>0</v>
      </c>
      <c r="P31" s="31">
        <v>7</v>
      </c>
      <c r="Q31" s="32"/>
      <c r="R31" s="33"/>
      <c r="S31" s="4" t="s">
        <v>685</v>
      </c>
      <c r="T31" s="3" t="str">
        <f t="shared" si="6"/>
        <v/>
      </c>
      <c r="U31" s="3" t="str">
        <f t="shared" si="7"/>
        <v/>
      </c>
      <c r="V31" s="3" t="s">
        <v>14</v>
      </c>
      <c r="W31"/>
      <c r="X31"/>
    </row>
    <row r="32" spans="1:24" x14ac:dyDescent="0.25">
      <c r="A32" s="2">
        <v>256</v>
      </c>
      <c r="B32" s="2">
        <v>6</v>
      </c>
      <c r="C32" s="1" t="s">
        <v>79</v>
      </c>
      <c r="D32" s="1" t="s">
        <v>626</v>
      </c>
      <c r="E32" s="1" t="s">
        <v>625</v>
      </c>
      <c r="F32" s="7">
        <v>2.5</v>
      </c>
      <c r="G32" s="7">
        <v>1550</v>
      </c>
      <c r="H32" s="28" t="s">
        <v>622</v>
      </c>
      <c r="I32" s="3" t="s">
        <v>436</v>
      </c>
      <c r="J32" s="3">
        <v>4</v>
      </c>
      <c r="K32" s="4" t="s">
        <v>80</v>
      </c>
      <c r="L32" s="29" t="s">
        <v>81</v>
      </c>
      <c r="M32" s="30" t="s">
        <v>21</v>
      </c>
      <c r="N32" s="31" t="s">
        <v>43</v>
      </c>
      <c r="O32" s="31">
        <v>2</v>
      </c>
      <c r="P32" s="31"/>
      <c r="Q32" s="32"/>
      <c r="R32" s="33"/>
      <c r="S32" s="4" t="s">
        <v>685</v>
      </c>
      <c r="T32" s="3" t="str">
        <f t="shared" si="6"/>
        <v/>
      </c>
      <c r="U32" s="3" t="str">
        <f t="shared" si="7"/>
        <v/>
      </c>
      <c r="V32" s="3" t="s">
        <v>22</v>
      </c>
      <c r="W32"/>
      <c r="X32"/>
    </row>
    <row r="33" spans="1:24" x14ac:dyDescent="0.25">
      <c r="A33" s="2">
        <v>261</v>
      </c>
      <c r="B33" s="2">
        <v>3</v>
      </c>
      <c r="C33" s="1" t="s">
        <v>82</v>
      </c>
      <c r="D33" s="1" t="s">
        <v>87</v>
      </c>
      <c r="E33" s="1" t="s">
        <v>443</v>
      </c>
      <c r="F33" s="7">
        <v>0.6</v>
      </c>
      <c r="G33" s="7">
        <v>450</v>
      </c>
      <c r="H33" s="28" t="s">
        <v>488</v>
      </c>
      <c r="I33" s="3" t="s">
        <v>436</v>
      </c>
      <c r="J33" s="3">
        <v>4</v>
      </c>
      <c r="K33" s="4" t="s">
        <v>80</v>
      </c>
      <c r="L33" s="29" t="s">
        <v>84</v>
      </c>
      <c r="M33" s="30" t="s">
        <v>9</v>
      </c>
      <c r="N33" s="31" t="s">
        <v>43</v>
      </c>
      <c r="O33" s="31">
        <v>20</v>
      </c>
      <c r="P33" s="31"/>
      <c r="Q33" s="32"/>
      <c r="R33" s="33"/>
      <c r="S33" s="4" t="s">
        <v>685</v>
      </c>
      <c r="T33" s="3" t="str">
        <f t="shared" ref="T33:T48" si="8">IF(Q33&gt;0,Q33*F33,"")</f>
        <v/>
      </c>
      <c r="U33" s="3" t="str">
        <f t="shared" ref="U33:U48" si="9">IF(Q33&gt;0,Q33*G33,"")</f>
        <v/>
      </c>
      <c r="V33" s="3" t="s">
        <v>10</v>
      </c>
      <c r="W33"/>
      <c r="X33"/>
    </row>
    <row r="34" spans="1:24" x14ac:dyDescent="0.25">
      <c r="A34" s="2">
        <v>264</v>
      </c>
      <c r="B34" s="2">
        <v>6</v>
      </c>
      <c r="C34" s="1" t="s">
        <v>82</v>
      </c>
      <c r="D34" s="1" t="s">
        <v>87</v>
      </c>
      <c r="E34" s="1" t="s">
        <v>88</v>
      </c>
      <c r="F34" s="7">
        <v>2.5</v>
      </c>
      <c r="G34" s="7">
        <v>1550</v>
      </c>
      <c r="H34" s="28" t="s">
        <v>489</v>
      </c>
      <c r="I34" s="3" t="s">
        <v>436</v>
      </c>
      <c r="J34" s="3">
        <v>4</v>
      </c>
      <c r="K34" s="4" t="s">
        <v>80</v>
      </c>
      <c r="L34" s="29" t="s">
        <v>84</v>
      </c>
      <c r="M34" s="30" t="s">
        <v>21</v>
      </c>
      <c r="N34" s="31" t="s">
        <v>43</v>
      </c>
      <c r="O34" s="31">
        <v>6</v>
      </c>
      <c r="P34" s="31"/>
      <c r="Q34" s="32"/>
      <c r="R34" s="33"/>
      <c r="S34" s="4" t="s">
        <v>685</v>
      </c>
      <c r="T34" s="3" t="str">
        <f t="shared" si="8"/>
        <v/>
      </c>
      <c r="U34" s="3" t="str">
        <f t="shared" si="9"/>
        <v/>
      </c>
      <c r="V34" s="3" t="s">
        <v>22</v>
      </c>
      <c r="W34"/>
      <c r="X34"/>
    </row>
    <row r="35" spans="1:24" x14ac:dyDescent="0.25">
      <c r="A35" s="2">
        <v>265</v>
      </c>
      <c r="B35" s="2">
        <v>7</v>
      </c>
      <c r="C35" s="1" t="s">
        <v>82</v>
      </c>
      <c r="D35" s="1" t="s">
        <v>87</v>
      </c>
      <c r="E35" s="1" t="s">
        <v>89</v>
      </c>
      <c r="F35" s="7">
        <v>2.9</v>
      </c>
      <c r="G35" s="7">
        <v>2500</v>
      </c>
      <c r="H35" s="28" t="s">
        <v>490</v>
      </c>
      <c r="I35" s="3" t="s">
        <v>436</v>
      </c>
      <c r="J35" s="3">
        <v>4</v>
      </c>
      <c r="K35" s="4" t="s">
        <v>80</v>
      </c>
      <c r="L35" s="29" t="s">
        <v>84</v>
      </c>
      <c r="M35" s="30" t="s">
        <v>23</v>
      </c>
      <c r="N35" s="31" t="s">
        <v>43</v>
      </c>
      <c r="O35" s="31">
        <v>3</v>
      </c>
      <c r="P35" s="31"/>
      <c r="Q35" s="32"/>
      <c r="R35" s="33"/>
      <c r="S35" s="4" t="s">
        <v>685</v>
      </c>
      <c r="T35" s="3" t="str">
        <f t="shared" si="8"/>
        <v/>
      </c>
      <c r="U35" s="3" t="str">
        <f t="shared" si="9"/>
        <v/>
      </c>
      <c r="V35" s="3" t="s">
        <v>24</v>
      </c>
      <c r="W35"/>
      <c r="X35"/>
    </row>
    <row r="36" spans="1:24" x14ac:dyDescent="0.25">
      <c r="A36" s="2">
        <v>269</v>
      </c>
      <c r="B36" s="2">
        <v>3</v>
      </c>
      <c r="C36" s="1" t="s">
        <v>82</v>
      </c>
      <c r="D36" s="1" t="s">
        <v>83</v>
      </c>
      <c r="E36" s="1" t="s">
        <v>85</v>
      </c>
      <c r="F36" s="7">
        <v>0.6</v>
      </c>
      <c r="G36" s="7">
        <v>450</v>
      </c>
      <c r="H36" s="28" t="s">
        <v>486</v>
      </c>
      <c r="I36" s="3" t="s">
        <v>436</v>
      </c>
      <c r="J36" s="3">
        <v>4</v>
      </c>
      <c r="K36" s="4" t="s">
        <v>80</v>
      </c>
      <c r="L36" s="29" t="s">
        <v>84</v>
      </c>
      <c r="M36" s="30" t="s">
        <v>9</v>
      </c>
      <c r="N36" s="31" t="s">
        <v>690</v>
      </c>
      <c r="O36" s="31">
        <v>1</v>
      </c>
      <c r="P36" s="31"/>
      <c r="Q36" s="32"/>
      <c r="R36" s="33"/>
      <c r="S36" s="4" t="s">
        <v>685</v>
      </c>
      <c r="T36" s="3" t="str">
        <f t="shared" si="8"/>
        <v/>
      </c>
      <c r="U36" s="3" t="str">
        <f t="shared" si="9"/>
        <v/>
      </c>
      <c r="V36" s="3" t="s">
        <v>10</v>
      </c>
      <c r="W36"/>
      <c r="X36"/>
    </row>
    <row r="37" spans="1:24" x14ac:dyDescent="0.25">
      <c r="A37" s="2">
        <v>270</v>
      </c>
      <c r="B37" s="2">
        <v>4</v>
      </c>
      <c r="C37" s="1" t="s">
        <v>82</v>
      </c>
      <c r="D37" s="1" t="s">
        <v>83</v>
      </c>
      <c r="E37" s="1" t="s">
        <v>86</v>
      </c>
      <c r="F37" s="7">
        <v>0.9</v>
      </c>
      <c r="G37" s="7">
        <v>600</v>
      </c>
      <c r="H37" s="28" t="s">
        <v>487</v>
      </c>
      <c r="I37" s="3" t="s">
        <v>436</v>
      </c>
      <c r="J37" s="3">
        <v>4</v>
      </c>
      <c r="K37" s="4" t="s">
        <v>80</v>
      </c>
      <c r="L37" s="29" t="s">
        <v>84</v>
      </c>
      <c r="M37" s="30" t="s">
        <v>11</v>
      </c>
      <c r="N37" s="31" t="s">
        <v>690</v>
      </c>
      <c r="O37" s="31">
        <v>17</v>
      </c>
      <c r="P37" s="31"/>
      <c r="Q37" s="32"/>
      <c r="R37" s="33"/>
      <c r="S37" s="4" t="s">
        <v>685</v>
      </c>
      <c r="T37" s="3" t="str">
        <f t="shared" si="8"/>
        <v/>
      </c>
      <c r="U37" s="3" t="str">
        <f t="shared" si="9"/>
        <v/>
      </c>
      <c r="V37" s="3" t="s">
        <v>12</v>
      </c>
      <c r="W37"/>
      <c r="X37"/>
    </row>
    <row r="38" spans="1:24" x14ac:dyDescent="0.25">
      <c r="A38" s="2">
        <v>272</v>
      </c>
      <c r="B38" s="2">
        <v>6</v>
      </c>
      <c r="C38" s="1" t="s">
        <v>82</v>
      </c>
      <c r="D38" s="1" t="s">
        <v>83</v>
      </c>
      <c r="E38" s="1" t="s">
        <v>654</v>
      </c>
      <c r="F38" s="7">
        <v>2.5</v>
      </c>
      <c r="G38" s="7">
        <v>1550</v>
      </c>
      <c r="H38" s="28" t="s">
        <v>632</v>
      </c>
      <c r="I38" s="3" t="s">
        <v>436</v>
      </c>
      <c r="J38" s="3">
        <v>4</v>
      </c>
      <c r="K38" s="4" t="s">
        <v>80</v>
      </c>
      <c r="L38" s="29" t="s">
        <v>84</v>
      </c>
      <c r="M38" s="30" t="s">
        <v>21</v>
      </c>
      <c r="N38" s="31" t="s">
        <v>690</v>
      </c>
      <c r="O38" s="31">
        <v>5</v>
      </c>
      <c r="P38" s="31"/>
      <c r="Q38" s="32"/>
      <c r="R38" s="33"/>
      <c r="S38" s="4" t="s">
        <v>685</v>
      </c>
      <c r="T38" s="3" t="str">
        <f t="shared" si="8"/>
        <v/>
      </c>
      <c r="U38" s="3" t="str">
        <f t="shared" si="9"/>
        <v/>
      </c>
      <c r="V38" s="3" t="s">
        <v>22</v>
      </c>
      <c r="W38"/>
      <c r="X38"/>
    </row>
    <row r="39" spans="1:24" x14ac:dyDescent="0.25">
      <c r="A39" s="2">
        <v>276</v>
      </c>
      <c r="B39" s="2">
        <v>2</v>
      </c>
      <c r="C39" s="1" t="s">
        <v>90</v>
      </c>
      <c r="D39" s="1" t="s">
        <v>90</v>
      </c>
      <c r="E39" s="1" t="s">
        <v>91</v>
      </c>
      <c r="F39" s="7">
        <v>0.5</v>
      </c>
      <c r="G39" s="7">
        <v>370</v>
      </c>
      <c r="H39" s="28" t="s">
        <v>491</v>
      </c>
      <c r="I39" s="3" t="s">
        <v>436</v>
      </c>
      <c r="J39" s="3">
        <v>4</v>
      </c>
      <c r="K39" s="4" t="s">
        <v>80</v>
      </c>
      <c r="L39" s="29" t="s">
        <v>92</v>
      </c>
      <c r="M39" s="30" t="s">
        <v>18</v>
      </c>
      <c r="N39" s="31"/>
      <c r="O39" s="31">
        <v>10</v>
      </c>
      <c r="P39" s="31"/>
      <c r="Q39" s="32"/>
      <c r="R39" s="33"/>
      <c r="S39" s="4" t="s">
        <v>685</v>
      </c>
      <c r="T39" s="3" t="str">
        <f t="shared" si="8"/>
        <v/>
      </c>
      <c r="U39" s="3" t="str">
        <f t="shared" si="9"/>
        <v/>
      </c>
      <c r="V39" s="3" t="s">
        <v>19</v>
      </c>
      <c r="W39"/>
      <c r="X39"/>
    </row>
    <row r="40" spans="1:24" x14ac:dyDescent="0.25">
      <c r="A40" s="2">
        <v>277</v>
      </c>
      <c r="B40" s="2">
        <v>3</v>
      </c>
      <c r="C40" s="1" t="s">
        <v>90</v>
      </c>
      <c r="D40" s="1" t="s">
        <v>90</v>
      </c>
      <c r="E40" s="1" t="s">
        <v>93</v>
      </c>
      <c r="F40" s="7">
        <v>0.6</v>
      </c>
      <c r="G40" s="7">
        <v>450</v>
      </c>
      <c r="H40" s="28" t="s">
        <v>492</v>
      </c>
      <c r="I40" s="3" t="s">
        <v>436</v>
      </c>
      <c r="J40" s="3">
        <v>4</v>
      </c>
      <c r="K40" s="4" t="s">
        <v>80</v>
      </c>
      <c r="L40" s="29" t="s">
        <v>92</v>
      </c>
      <c r="M40" s="30" t="s">
        <v>9</v>
      </c>
      <c r="N40" s="31"/>
      <c r="O40" s="31">
        <v>15</v>
      </c>
      <c r="P40" s="31"/>
      <c r="Q40" s="32"/>
      <c r="R40" s="33"/>
      <c r="S40" s="4" t="s">
        <v>685</v>
      </c>
      <c r="T40" s="3" t="str">
        <f t="shared" si="8"/>
        <v/>
      </c>
      <c r="U40" s="3" t="str">
        <f t="shared" si="9"/>
        <v/>
      </c>
      <c r="V40" s="3" t="s">
        <v>10</v>
      </c>
      <c r="W40"/>
      <c r="X40"/>
    </row>
    <row r="41" spans="1:24" x14ac:dyDescent="0.25">
      <c r="A41" s="2">
        <v>283</v>
      </c>
      <c r="B41" s="2">
        <v>2</v>
      </c>
      <c r="C41" s="1" t="s">
        <v>94</v>
      </c>
      <c r="D41" s="1" t="s">
        <v>94</v>
      </c>
      <c r="E41" s="1" t="s">
        <v>95</v>
      </c>
      <c r="F41" s="7">
        <v>0.5</v>
      </c>
      <c r="G41" s="7">
        <v>370</v>
      </c>
      <c r="H41" s="28" t="s">
        <v>493</v>
      </c>
      <c r="I41" s="3" t="s">
        <v>432</v>
      </c>
      <c r="J41" s="3">
        <v>4</v>
      </c>
      <c r="K41" s="4" t="s">
        <v>80</v>
      </c>
      <c r="L41" s="29" t="s">
        <v>96</v>
      </c>
      <c r="M41" s="30" t="s">
        <v>18</v>
      </c>
      <c r="N41" s="31"/>
      <c r="O41" s="31">
        <v>15</v>
      </c>
      <c r="P41" s="31"/>
      <c r="Q41" s="32"/>
      <c r="R41" s="33"/>
      <c r="S41" s="4" t="s">
        <v>685</v>
      </c>
      <c r="T41" s="3" t="str">
        <f t="shared" si="8"/>
        <v/>
      </c>
      <c r="U41" s="3" t="str">
        <f t="shared" si="9"/>
        <v/>
      </c>
      <c r="V41" s="3" t="s">
        <v>19</v>
      </c>
      <c r="W41"/>
      <c r="X41"/>
    </row>
    <row r="42" spans="1:24" x14ac:dyDescent="0.25">
      <c r="A42" s="2">
        <v>284</v>
      </c>
      <c r="B42" s="2">
        <v>3</v>
      </c>
      <c r="C42" s="1" t="s">
        <v>94</v>
      </c>
      <c r="D42" s="1" t="s">
        <v>94</v>
      </c>
      <c r="E42" s="1" t="s">
        <v>97</v>
      </c>
      <c r="F42" s="7">
        <v>0.6</v>
      </c>
      <c r="G42" s="7">
        <v>450</v>
      </c>
      <c r="H42" s="28" t="s">
        <v>494</v>
      </c>
      <c r="I42" s="3" t="s">
        <v>432</v>
      </c>
      <c r="J42" s="3">
        <v>4</v>
      </c>
      <c r="K42" s="4" t="s">
        <v>80</v>
      </c>
      <c r="L42" s="29" t="s">
        <v>96</v>
      </c>
      <c r="M42" s="30" t="s">
        <v>9</v>
      </c>
      <c r="N42" s="31"/>
      <c r="O42" s="31">
        <v>7</v>
      </c>
      <c r="P42" s="31"/>
      <c r="Q42" s="32"/>
      <c r="R42" s="33"/>
      <c r="S42" s="4" t="s">
        <v>685</v>
      </c>
      <c r="T42" s="3" t="str">
        <f t="shared" si="8"/>
        <v/>
      </c>
      <c r="U42" s="3" t="str">
        <f t="shared" si="9"/>
        <v/>
      </c>
      <c r="V42" s="3" t="s">
        <v>10</v>
      </c>
      <c r="W42"/>
      <c r="X42"/>
    </row>
    <row r="43" spans="1:24" x14ac:dyDescent="0.25">
      <c r="A43" s="2">
        <v>290</v>
      </c>
      <c r="B43" s="2">
        <v>2</v>
      </c>
      <c r="C43" s="1" t="s">
        <v>98</v>
      </c>
      <c r="D43" s="1" t="s">
        <v>98</v>
      </c>
      <c r="E43" s="1" t="s">
        <v>99</v>
      </c>
      <c r="F43" s="7">
        <v>0.5</v>
      </c>
      <c r="G43" s="7">
        <v>370</v>
      </c>
      <c r="H43" s="28" t="s">
        <v>495</v>
      </c>
      <c r="I43" s="3" t="s">
        <v>431</v>
      </c>
      <c r="J43" s="3">
        <v>5</v>
      </c>
      <c r="K43" s="4" t="s">
        <v>80</v>
      </c>
      <c r="L43" s="29" t="s">
        <v>100</v>
      </c>
      <c r="M43" s="30" t="s">
        <v>18</v>
      </c>
      <c r="N43" s="31"/>
      <c r="O43" s="31">
        <v>15</v>
      </c>
      <c r="P43" s="31"/>
      <c r="Q43" s="32"/>
      <c r="R43" s="33"/>
      <c r="S43" s="4" t="s">
        <v>685</v>
      </c>
      <c r="T43" s="3" t="str">
        <f t="shared" si="8"/>
        <v/>
      </c>
      <c r="U43" s="3" t="str">
        <f t="shared" si="9"/>
        <v/>
      </c>
      <c r="V43" s="3" t="s">
        <v>19</v>
      </c>
      <c r="W43"/>
      <c r="X43"/>
    </row>
    <row r="44" spans="1:24" x14ac:dyDescent="0.25">
      <c r="A44" s="2">
        <v>293</v>
      </c>
      <c r="B44" s="2">
        <v>5</v>
      </c>
      <c r="C44" s="1" t="s">
        <v>98</v>
      </c>
      <c r="D44" s="1" t="s">
        <v>98</v>
      </c>
      <c r="E44" s="1" t="s">
        <v>101</v>
      </c>
      <c r="F44" s="7">
        <v>1.1499999999999999</v>
      </c>
      <c r="G44" s="7">
        <v>900</v>
      </c>
      <c r="H44" s="28" t="s">
        <v>496</v>
      </c>
      <c r="I44" s="3" t="s">
        <v>431</v>
      </c>
      <c r="J44" s="3">
        <v>5</v>
      </c>
      <c r="K44" s="4" t="s">
        <v>80</v>
      </c>
      <c r="L44" s="29" t="s">
        <v>100</v>
      </c>
      <c r="M44" s="30" t="s">
        <v>13</v>
      </c>
      <c r="N44" s="31"/>
      <c r="O44" s="31">
        <v>2</v>
      </c>
      <c r="P44" s="31"/>
      <c r="Q44" s="32"/>
      <c r="R44" s="33"/>
      <c r="S44" s="4" t="s">
        <v>685</v>
      </c>
      <c r="T44" s="3" t="str">
        <f t="shared" si="8"/>
        <v/>
      </c>
      <c r="U44" s="3" t="str">
        <f t="shared" si="9"/>
        <v/>
      </c>
      <c r="V44" s="3" t="s">
        <v>14</v>
      </c>
      <c r="W44"/>
      <c r="X44"/>
    </row>
    <row r="45" spans="1:24" x14ac:dyDescent="0.25">
      <c r="A45" s="2">
        <v>307</v>
      </c>
      <c r="B45" s="2">
        <v>5</v>
      </c>
      <c r="C45" s="1" t="s">
        <v>102</v>
      </c>
      <c r="D45" s="1" t="s">
        <v>102</v>
      </c>
      <c r="E45" s="1" t="s">
        <v>104</v>
      </c>
      <c r="F45" s="7">
        <v>1.1499999999999999</v>
      </c>
      <c r="G45" s="7">
        <v>900</v>
      </c>
      <c r="H45" s="28" t="s">
        <v>497</v>
      </c>
      <c r="I45" s="3" t="s">
        <v>434</v>
      </c>
      <c r="J45" s="3">
        <v>5</v>
      </c>
      <c r="K45" s="4" t="s">
        <v>80</v>
      </c>
      <c r="L45" s="29" t="s">
        <v>103</v>
      </c>
      <c r="M45" s="30" t="s">
        <v>13</v>
      </c>
      <c r="N45" s="31"/>
      <c r="O45" s="31">
        <v>4</v>
      </c>
      <c r="P45" s="31"/>
      <c r="Q45" s="32"/>
      <c r="R45" s="33"/>
      <c r="S45" s="4" t="s">
        <v>685</v>
      </c>
      <c r="T45" s="3" t="str">
        <f t="shared" si="8"/>
        <v/>
      </c>
      <c r="U45" s="3" t="str">
        <f t="shared" si="9"/>
        <v/>
      </c>
      <c r="V45" s="3" t="s">
        <v>14</v>
      </c>
      <c r="W45"/>
      <c r="X45"/>
    </row>
    <row r="46" spans="1:24" x14ac:dyDescent="0.25">
      <c r="A46" s="2">
        <v>308</v>
      </c>
      <c r="B46" s="2">
        <v>6</v>
      </c>
      <c r="C46" s="1" t="s">
        <v>102</v>
      </c>
      <c r="D46" s="1" t="s">
        <v>102</v>
      </c>
      <c r="E46" s="1" t="s">
        <v>105</v>
      </c>
      <c r="F46" s="7">
        <v>2.5</v>
      </c>
      <c r="G46" s="7">
        <v>1550</v>
      </c>
      <c r="H46" s="28" t="s">
        <v>498</v>
      </c>
      <c r="I46" s="3" t="s">
        <v>434</v>
      </c>
      <c r="J46" s="3">
        <v>5</v>
      </c>
      <c r="K46" s="4" t="s">
        <v>80</v>
      </c>
      <c r="L46" s="29" t="s">
        <v>103</v>
      </c>
      <c r="M46" s="30" t="s">
        <v>21</v>
      </c>
      <c r="N46" s="31"/>
      <c r="O46" s="31">
        <v>10</v>
      </c>
      <c r="P46" s="31"/>
      <c r="Q46" s="32"/>
      <c r="R46" s="33"/>
      <c r="S46" s="4" t="s">
        <v>685</v>
      </c>
      <c r="T46" s="3" t="str">
        <f t="shared" si="8"/>
        <v/>
      </c>
      <c r="U46" s="3" t="str">
        <f t="shared" si="9"/>
        <v/>
      </c>
      <c r="V46" s="3" t="s">
        <v>22</v>
      </c>
      <c r="W46"/>
      <c r="X46"/>
    </row>
    <row r="47" spans="1:24" x14ac:dyDescent="0.25">
      <c r="A47" s="2">
        <v>312</v>
      </c>
      <c r="B47" s="2">
        <v>2</v>
      </c>
      <c r="C47" s="1" t="s">
        <v>677</v>
      </c>
      <c r="D47" s="1" t="s">
        <v>677</v>
      </c>
      <c r="E47" s="1" t="s">
        <v>656</v>
      </c>
      <c r="F47" s="7">
        <v>0.5</v>
      </c>
      <c r="G47" s="7">
        <v>370</v>
      </c>
      <c r="H47" s="28" t="s">
        <v>634</v>
      </c>
      <c r="I47" s="3" t="s">
        <v>432</v>
      </c>
      <c r="J47" s="3" t="s">
        <v>439</v>
      </c>
      <c r="K47" s="4" t="s">
        <v>80</v>
      </c>
      <c r="L47" s="29" t="s">
        <v>682</v>
      </c>
      <c r="M47" s="30" t="s">
        <v>18</v>
      </c>
      <c r="N47" s="31"/>
      <c r="O47" s="31">
        <v>10</v>
      </c>
      <c r="P47" s="31"/>
      <c r="Q47" s="32"/>
      <c r="R47" s="33"/>
      <c r="S47" s="4" t="s">
        <v>685</v>
      </c>
      <c r="T47" s="3" t="str">
        <f t="shared" si="8"/>
        <v/>
      </c>
      <c r="U47" s="3" t="str">
        <f t="shared" si="9"/>
        <v/>
      </c>
      <c r="V47" s="3" t="s">
        <v>19</v>
      </c>
      <c r="W47"/>
      <c r="X47"/>
    </row>
    <row r="48" spans="1:24" x14ac:dyDescent="0.25">
      <c r="A48" s="2">
        <v>313</v>
      </c>
      <c r="B48" s="2">
        <v>3</v>
      </c>
      <c r="C48" s="1" t="s">
        <v>677</v>
      </c>
      <c r="D48" s="1" t="s">
        <v>677</v>
      </c>
      <c r="E48" s="1" t="s">
        <v>655</v>
      </c>
      <c r="F48" s="7">
        <v>0.6</v>
      </c>
      <c r="G48" s="7">
        <v>450</v>
      </c>
      <c r="H48" s="28" t="s">
        <v>633</v>
      </c>
      <c r="I48" s="3" t="s">
        <v>432</v>
      </c>
      <c r="J48" s="3" t="s">
        <v>439</v>
      </c>
      <c r="K48" s="4" t="s">
        <v>80</v>
      </c>
      <c r="L48" s="29" t="s">
        <v>682</v>
      </c>
      <c r="M48" s="30" t="s">
        <v>9</v>
      </c>
      <c r="N48" s="31"/>
      <c r="O48" s="31">
        <v>5</v>
      </c>
      <c r="P48" s="31"/>
      <c r="Q48" s="32"/>
      <c r="R48" s="33"/>
      <c r="S48" s="4" t="s">
        <v>685</v>
      </c>
      <c r="T48" s="3" t="str">
        <f t="shared" si="8"/>
        <v/>
      </c>
      <c r="U48" s="3" t="str">
        <f t="shared" si="9"/>
        <v/>
      </c>
      <c r="V48" s="3" t="s">
        <v>10</v>
      </c>
      <c r="W48"/>
      <c r="X48"/>
    </row>
    <row r="49" spans="1:24" x14ac:dyDescent="0.25">
      <c r="A49" s="2">
        <v>330</v>
      </c>
      <c r="B49" s="2">
        <v>2</v>
      </c>
      <c r="C49" s="1" t="s">
        <v>107</v>
      </c>
      <c r="D49" s="1" t="s">
        <v>107</v>
      </c>
      <c r="E49" s="1" t="s">
        <v>108</v>
      </c>
      <c r="F49" s="7">
        <v>0.5</v>
      </c>
      <c r="G49" s="7">
        <v>370</v>
      </c>
      <c r="H49" s="28" t="s">
        <v>499</v>
      </c>
      <c r="I49" s="3" t="s">
        <v>432</v>
      </c>
      <c r="J49" s="3">
        <v>4</v>
      </c>
      <c r="K49" s="4" t="s">
        <v>106</v>
      </c>
      <c r="L49" s="29" t="s">
        <v>109</v>
      </c>
      <c r="M49" s="30" t="s">
        <v>18</v>
      </c>
      <c r="N49" s="31"/>
      <c r="O49" s="31">
        <v>4</v>
      </c>
      <c r="P49" s="31"/>
      <c r="Q49" s="32"/>
      <c r="R49" s="33"/>
      <c r="S49" s="4" t="s">
        <v>685</v>
      </c>
      <c r="T49" s="3" t="str">
        <f t="shared" ref="T49:T54" si="10">IF(Q49&gt;0,Q49*F49,"")</f>
        <v/>
      </c>
      <c r="U49" s="3" t="str">
        <f t="shared" ref="U49:U54" si="11">IF(Q49&gt;0,Q49*G49,"")</f>
        <v/>
      </c>
      <c r="V49" s="3" t="s">
        <v>19</v>
      </c>
      <c r="W49"/>
      <c r="X49"/>
    </row>
    <row r="50" spans="1:24" x14ac:dyDescent="0.25">
      <c r="A50" s="2">
        <v>366</v>
      </c>
      <c r="B50" s="2">
        <v>2</v>
      </c>
      <c r="C50" s="1" t="s">
        <v>111</v>
      </c>
      <c r="D50" s="1" t="s">
        <v>111</v>
      </c>
      <c r="E50" s="1" t="s">
        <v>112</v>
      </c>
      <c r="F50" s="7">
        <v>0.5</v>
      </c>
      <c r="G50" s="7">
        <v>370</v>
      </c>
      <c r="H50" s="28" t="s">
        <v>500</v>
      </c>
      <c r="I50" s="3" t="s">
        <v>432</v>
      </c>
      <c r="J50" s="3">
        <v>3</v>
      </c>
      <c r="K50" s="4" t="s">
        <v>110</v>
      </c>
      <c r="L50" s="29" t="s">
        <v>113</v>
      </c>
      <c r="M50" s="30" t="s">
        <v>18</v>
      </c>
      <c r="N50" s="31"/>
      <c r="O50" s="31">
        <v>6</v>
      </c>
      <c r="P50" s="31"/>
      <c r="Q50" s="32"/>
      <c r="R50" s="33"/>
      <c r="S50" s="4" t="s">
        <v>685</v>
      </c>
      <c r="T50" s="3" t="str">
        <f t="shared" si="10"/>
        <v/>
      </c>
      <c r="U50" s="3" t="str">
        <f t="shared" si="11"/>
        <v/>
      </c>
      <c r="V50" s="3" t="s">
        <v>19</v>
      </c>
      <c r="W50"/>
      <c r="X50"/>
    </row>
    <row r="51" spans="1:24" x14ac:dyDescent="0.25">
      <c r="A51" s="2">
        <v>372</v>
      </c>
      <c r="B51" s="2">
        <v>3</v>
      </c>
      <c r="C51" s="1" t="s">
        <v>114</v>
      </c>
      <c r="D51" s="1" t="s">
        <v>114</v>
      </c>
      <c r="E51" s="1" t="s">
        <v>115</v>
      </c>
      <c r="F51" s="7">
        <v>0.6</v>
      </c>
      <c r="G51" s="7">
        <v>450</v>
      </c>
      <c r="H51" s="28" t="s">
        <v>501</v>
      </c>
      <c r="I51" s="3" t="s">
        <v>431</v>
      </c>
      <c r="J51" s="3">
        <v>5</v>
      </c>
      <c r="K51" s="4" t="s">
        <v>448</v>
      </c>
      <c r="L51" s="29" t="s">
        <v>116</v>
      </c>
      <c r="M51" s="30" t="s">
        <v>9</v>
      </c>
      <c r="N51" s="31"/>
      <c r="O51" s="31">
        <v>1</v>
      </c>
      <c r="P51" s="31">
        <v>1</v>
      </c>
      <c r="Q51" s="32"/>
      <c r="R51" s="33"/>
      <c r="S51" s="4" t="s">
        <v>685</v>
      </c>
      <c r="T51" s="3" t="str">
        <f t="shared" si="10"/>
        <v/>
      </c>
      <c r="U51" s="3" t="str">
        <f t="shared" si="11"/>
        <v/>
      </c>
      <c r="V51" s="3" t="s">
        <v>10</v>
      </c>
      <c r="W51"/>
      <c r="X51"/>
    </row>
    <row r="52" spans="1:24" x14ac:dyDescent="0.25">
      <c r="A52" s="2">
        <v>373</v>
      </c>
      <c r="B52" s="2">
        <v>4</v>
      </c>
      <c r="C52" s="1" t="s">
        <v>114</v>
      </c>
      <c r="D52" s="1" t="s">
        <v>114</v>
      </c>
      <c r="E52" s="1" t="s">
        <v>117</v>
      </c>
      <c r="F52" s="7">
        <v>0.9</v>
      </c>
      <c r="G52" s="7">
        <v>600</v>
      </c>
      <c r="H52" s="28" t="s">
        <v>502</v>
      </c>
      <c r="I52" s="3" t="s">
        <v>431</v>
      </c>
      <c r="J52" s="3">
        <v>5</v>
      </c>
      <c r="K52" s="4" t="s">
        <v>448</v>
      </c>
      <c r="L52" s="29" t="s">
        <v>116</v>
      </c>
      <c r="M52" s="30" t="s">
        <v>11</v>
      </c>
      <c r="N52" s="31"/>
      <c r="O52" s="31">
        <v>1</v>
      </c>
      <c r="P52" s="31"/>
      <c r="Q52" s="32"/>
      <c r="R52" s="33"/>
      <c r="S52" s="4" t="s">
        <v>685</v>
      </c>
      <c r="T52" s="3" t="str">
        <f t="shared" si="10"/>
        <v/>
      </c>
      <c r="U52" s="3" t="str">
        <f t="shared" si="11"/>
        <v/>
      </c>
      <c r="V52" s="3" t="s">
        <v>12</v>
      </c>
      <c r="W52"/>
      <c r="X52"/>
    </row>
    <row r="53" spans="1:24" x14ac:dyDescent="0.25">
      <c r="A53" s="2">
        <v>376</v>
      </c>
      <c r="B53" s="2">
        <v>2</v>
      </c>
      <c r="C53" s="1" t="s">
        <v>118</v>
      </c>
      <c r="D53" s="1" t="s">
        <v>118</v>
      </c>
      <c r="E53" s="1" t="s">
        <v>119</v>
      </c>
      <c r="F53" s="7">
        <v>0.5</v>
      </c>
      <c r="G53" s="7">
        <v>370</v>
      </c>
      <c r="H53" s="28" t="s">
        <v>503</v>
      </c>
      <c r="I53" s="3" t="s">
        <v>432</v>
      </c>
      <c r="J53" s="3">
        <v>4</v>
      </c>
      <c r="K53" s="4" t="s">
        <v>120</v>
      </c>
      <c r="L53" s="29" t="s">
        <v>121</v>
      </c>
      <c r="M53" s="30" t="s">
        <v>18</v>
      </c>
      <c r="N53" s="31"/>
      <c r="O53" s="31">
        <v>0</v>
      </c>
      <c r="P53" s="31">
        <v>10</v>
      </c>
      <c r="Q53" s="32"/>
      <c r="R53" s="33"/>
      <c r="S53" s="4" t="s">
        <v>685</v>
      </c>
      <c r="T53" s="3" t="str">
        <f t="shared" si="10"/>
        <v/>
      </c>
      <c r="U53" s="3" t="str">
        <f t="shared" si="11"/>
        <v/>
      </c>
      <c r="V53" s="3" t="s">
        <v>19</v>
      </c>
      <c r="W53"/>
      <c r="X53"/>
    </row>
    <row r="54" spans="1:24" x14ac:dyDescent="0.25">
      <c r="A54" s="2">
        <v>377</v>
      </c>
      <c r="B54" s="2">
        <v>3</v>
      </c>
      <c r="C54" s="1" t="s">
        <v>118</v>
      </c>
      <c r="D54" s="1" t="s">
        <v>118</v>
      </c>
      <c r="E54" s="1" t="s">
        <v>122</v>
      </c>
      <c r="F54" s="7">
        <v>0.6</v>
      </c>
      <c r="G54" s="7">
        <v>450</v>
      </c>
      <c r="H54" s="28" t="s">
        <v>504</v>
      </c>
      <c r="I54" s="3" t="s">
        <v>432</v>
      </c>
      <c r="J54" s="3">
        <v>4</v>
      </c>
      <c r="K54" s="4" t="s">
        <v>120</v>
      </c>
      <c r="L54" s="29" t="s">
        <v>121</v>
      </c>
      <c r="M54" s="30" t="s">
        <v>9</v>
      </c>
      <c r="N54" s="31"/>
      <c r="O54" s="31">
        <v>0</v>
      </c>
      <c r="P54" s="31">
        <v>4</v>
      </c>
      <c r="Q54" s="32"/>
      <c r="R54" s="33"/>
      <c r="S54" s="4" t="s">
        <v>685</v>
      </c>
      <c r="T54" s="3" t="str">
        <f t="shared" si="10"/>
        <v/>
      </c>
      <c r="U54" s="3" t="str">
        <f t="shared" si="11"/>
        <v/>
      </c>
      <c r="V54" s="3" t="s">
        <v>10</v>
      </c>
      <c r="W54"/>
      <c r="X54"/>
    </row>
    <row r="55" spans="1:24" x14ac:dyDescent="0.25">
      <c r="A55" s="2">
        <v>385</v>
      </c>
      <c r="B55" s="2">
        <v>3</v>
      </c>
      <c r="C55" s="1" t="s">
        <v>123</v>
      </c>
      <c r="D55" s="1" t="s">
        <v>123</v>
      </c>
      <c r="E55" s="1" t="s">
        <v>125</v>
      </c>
      <c r="F55" s="7">
        <v>0.6</v>
      </c>
      <c r="G55" s="7">
        <v>450</v>
      </c>
      <c r="H55" s="28" t="s">
        <v>505</v>
      </c>
      <c r="I55" s="3" t="s">
        <v>432</v>
      </c>
      <c r="J55" s="3" t="s">
        <v>435</v>
      </c>
      <c r="K55" s="4" t="s">
        <v>120</v>
      </c>
      <c r="L55" s="29" t="s">
        <v>124</v>
      </c>
      <c r="M55" s="30" t="s">
        <v>9</v>
      </c>
      <c r="N55" s="31"/>
      <c r="O55" s="31">
        <v>15</v>
      </c>
      <c r="P55" s="31"/>
      <c r="Q55" s="32"/>
      <c r="R55" s="33"/>
      <c r="S55" s="4" t="s">
        <v>685</v>
      </c>
      <c r="T55" s="3" t="str">
        <f t="shared" ref="T55:T66" si="12">IF(Q55&gt;0,Q55*F55,"")</f>
        <v/>
      </c>
      <c r="U55" s="3" t="str">
        <f t="shared" ref="U55:U66" si="13">IF(Q55&gt;0,Q55*G55,"")</f>
        <v/>
      </c>
      <c r="V55" s="3" t="s">
        <v>10</v>
      </c>
      <c r="W55"/>
      <c r="X55"/>
    </row>
    <row r="56" spans="1:24" x14ac:dyDescent="0.25">
      <c r="A56" s="2">
        <v>386</v>
      </c>
      <c r="B56" s="2">
        <v>4</v>
      </c>
      <c r="C56" s="1" t="s">
        <v>123</v>
      </c>
      <c r="D56" s="1" t="s">
        <v>123</v>
      </c>
      <c r="E56" s="1" t="s">
        <v>126</v>
      </c>
      <c r="F56" s="7">
        <v>0.9</v>
      </c>
      <c r="G56" s="7">
        <v>600</v>
      </c>
      <c r="H56" s="28" t="s">
        <v>506</v>
      </c>
      <c r="I56" s="3" t="s">
        <v>432</v>
      </c>
      <c r="J56" s="3" t="s">
        <v>435</v>
      </c>
      <c r="K56" s="4" t="s">
        <v>120</v>
      </c>
      <c r="L56" s="29" t="s">
        <v>124</v>
      </c>
      <c r="M56" s="30" t="s">
        <v>11</v>
      </c>
      <c r="N56" s="31"/>
      <c r="O56" s="31">
        <v>10</v>
      </c>
      <c r="P56" s="31"/>
      <c r="Q56" s="32"/>
      <c r="R56" s="33"/>
      <c r="S56" s="4" t="s">
        <v>685</v>
      </c>
      <c r="T56" s="3" t="str">
        <f t="shared" si="12"/>
        <v/>
      </c>
      <c r="U56" s="3" t="str">
        <f t="shared" si="13"/>
        <v/>
      </c>
      <c r="V56" s="3" t="s">
        <v>12</v>
      </c>
      <c r="W56"/>
      <c r="X56"/>
    </row>
    <row r="57" spans="1:24" x14ac:dyDescent="0.25">
      <c r="A57" s="2">
        <v>393</v>
      </c>
      <c r="B57" s="2">
        <v>3</v>
      </c>
      <c r="C57" s="1" t="s">
        <v>127</v>
      </c>
      <c r="D57" s="1" t="s">
        <v>127</v>
      </c>
      <c r="E57" s="1" t="s">
        <v>129</v>
      </c>
      <c r="F57" s="7">
        <v>0.6</v>
      </c>
      <c r="G57" s="7">
        <v>450</v>
      </c>
      <c r="H57" s="28" t="s">
        <v>507</v>
      </c>
      <c r="I57" s="3" t="s">
        <v>433</v>
      </c>
      <c r="J57" s="3" t="s">
        <v>435</v>
      </c>
      <c r="K57" s="4" t="s">
        <v>120</v>
      </c>
      <c r="L57" s="29" t="s">
        <v>128</v>
      </c>
      <c r="M57" s="30" t="s">
        <v>9</v>
      </c>
      <c r="N57" s="31"/>
      <c r="O57" s="31">
        <v>4</v>
      </c>
      <c r="P57" s="31">
        <v>5</v>
      </c>
      <c r="Q57" s="32"/>
      <c r="R57" s="33"/>
      <c r="S57" s="4" t="s">
        <v>685</v>
      </c>
      <c r="T57" s="3" t="str">
        <f t="shared" si="12"/>
        <v/>
      </c>
      <c r="U57" s="3" t="str">
        <f t="shared" si="13"/>
        <v/>
      </c>
      <c r="V57" s="3" t="s">
        <v>10</v>
      </c>
      <c r="W57"/>
      <c r="X57"/>
    </row>
    <row r="58" spans="1:24" x14ac:dyDescent="0.25">
      <c r="A58" s="2">
        <v>401</v>
      </c>
      <c r="B58" s="2">
        <v>3</v>
      </c>
      <c r="C58" s="1" t="s">
        <v>130</v>
      </c>
      <c r="D58" s="1" t="s">
        <v>130</v>
      </c>
      <c r="E58" s="1" t="s">
        <v>132</v>
      </c>
      <c r="F58" s="7">
        <v>0.6</v>
      </c>
      <c r="G58" s="7">
        <v>450</v>
      </c>
      <c r="H58" s="28" t="s">
        <v>508</v>
      </c>
      <c r="I58" s="3" t="s">
        <v>432</v>
      </c>
      <c r="J58" s="3" t="s">
        <v>435</v>
      </c>
      <c r="K58" s="4" t="s">
        <v>120</v>
      </c>
      <c r="L58" s="29" t="s">
        <v>131</v>
      </c>
      <c r="M58" s="30" t="s">
        <v>9</v>
      </c>
      <c r="N58" s="31"/>
      <c r="O58" s="31">
        <v>12</v>
      </c>
      <c r="P58" s="31"/>
      <c r="Q58" s="32"/>
      <c r="R58" s="33"/>
      <c r="S58" s="4" t="s">
        <v>685</v>
      </c>
      <c r="T58" s="3" t="str">
        <f t="shared" si="12"/>
        <v/>
      </c>
      <c r="U58" s="3" t="str">
        <f t="shared" si="13"/>
        <v/>
      </c>
      <c r="V58" s="3" t="s">
        <v>10</v>
      </c>
      <c r="W58"/>
      <c r="X58"/>
    </row>
    <row r="59" spans="1:24" x14ac:dyDescent="0.25">
      <c r="A59" s="2">
        <v>402</v>
      </c>
      <c r="B59" s="2">
        <v>4</v>
      </c>
      <c r="C59" s="1" t="s">
        <v>130</v>
      </c>
      <c r="D59" s="1" t="s">
        <v>130</v>
      </c>
      <c r="E59" s="1" t="s">
        <v>133</v>
      </c>
      <c r="F59" s="7">
        <v>0.9</v>
      </c>
      <c r="G59" s="7">
        <v>600</v>
      </c>
      <c r="H59" s="28" t="s">
        <v>509</v>
      </c>
      <c r="I59" s="3" t="s">
        <v>432</v>
      </c>
      <c r="J59" s="3" t="s">
        <v>435</v>
      </c>
      <c r="K59" s="4" t="s">
        <v>120</v>
      </c>
      <c r="L59" s="29" t="s">
        <v>131</v>
      </c>
      <c r="M59" s="30" t="s">
        <v>11</v>
      </c>
      <c r="N59" s="31"/>
      <c r="O59" s="31">
        <v>3</v>
      </c>
      <c r="P59" s="31"/>
      <c r="Q59" s="32"/>
      <c r="R59" s="33"/>
      <c r="S59" s="4" t="s">
        <v>685</v>
      </c>
      <c r="T59" s="3" t="str">
        <f t="shared" si="12"/>
        <v/>
      </c>
      <c r="U59" s="3" t="str">
        <f t="shared" si="13"/>
        <v/>
      </c>
      <c r="V59" s="3" t="s">
        <v>12</v>
      </c>
      <c r="W59"/>
      <c r="X59"/>
    </row>
    <row r="60" spans="1:24" x14ac:dyDescent="0.25">
      <c r="A60" s="2">
        <v>403</v>
      </c>
      <c r="B60" s="2">
        <v>5</v>
      </c>
      <c r="C60" s="1" t="s">
        <v>130</v>
      </c>
      <c r="D60" s="1" t="s">
        <v>130</v>
      </c>
      <c r="E60" s="1" t="s">
        <v>134</v>
      </c>
      <c r="F60" s="7">
        <v>1.1499999999999999</v>
      </c>
      <c r="G60" s="7">
        <v>900</v>
      </c>
      <c r="H60" s="28" t="s">
        <v>510</v>
      </c>
      <c r="I60" s="3" t="s">
        <v>432</v>
      </c>
      <c r="J60" s="3" t="s">
        <v>435</v>
      </c>
      <c r="K60" s="4" t="s">
        <v>120</v>
      </c>
      <c r="L60" s="29" t="s">
        <v>131</v>
      </c>
      <c r="M60" s="30" t="s">
        <v>13</v>
      </c>
      <c r="N60" s="31"/>
      <c r="O60" s="31">
        <v>2</v>
      </c>
      <c r="P60" s="31"/>
      <c r="Q60" s="32"/>
      <c r="R60" s="33"/>
      <c r="S60" s="4" t="s">
        <v>685</v>
      </c>
      <c r="T60" s="3" t="str">
        <f t="shared" si="12"/>
        <v/>
      </c>
      <c r="U60" s="3" t="str">
        <f t="shared" si="13"/>
        <v/>
      </c>
      <c r="V60" s="3" t="s">
        <v>14</v>
      </c>
      <c r="W60"/>
      <c r="X60"/>
    </row>
    <row r="61" spans="1:24" x14ac:dyDescent="0.25">
      <c r="A61" s="2">
        <v>404</v>
      </c>
      <c r="B61" s="2">
        <v>6</v>
      </c>
      <c r="C61" s="1" t="s">
        <v>130</v>
      </c>
      <c r="D61" s="1" t="s">
        <v>130</v>
      </c>
      <c r="E61" s="1" t="s">
        <v>135</v>
      </c>
      <c r="F61" s="7">
        <v>2.5</v>
      </c>
      <c r="G61" s="7">
        <v>1550</v>
      </c>
      <c r="H61" s="28" t="s">
        <v>511</v>
      </c>
      <c r="I61" s="3" t="s">
        <v>432</v>
      </c>
      <c r="J61" s="3" t="s">
        <v>435</v>
      </c>
      <c r="K61" s="4" t="s">
        <v>120</v>
      </c>
      <c r="L61" s="29" t="s">
        <v>131</v>
      </c>
      <c r="M61" s="30" t="s">
        <v>21</v>
      </c>
      <c r="N61" s="31"/>
      <c r="O61" s="31">
        <v>4</v>
      </c>
      <c r="P61" s="31"/>
      <c r="Q61" s="32"/>
      <c r="R61" s="33"/>
      <c r="S61" s="4" t="s">
        <v>685</v>
      </c>
      <c r="T61" s="3" t="str">
        <f t="shared" si="12"/>
        <v/>
      </c>
      <c r="U61" s="3" t="str">
        <f t="shared" si="13"/>
        <v/>
      </c>
      <c r="V61" s="3" t="s">
        <v>22</v>
      </c>
      <c r="W61"/>
      <c r="X61"/>
    </row>
    <row r="62" spans="1:24" x14ac:dyDescent="0.25">
      <c r="A62" s="2">
        <v>409</v>
      </c>
      <c r="B62" s="2">
        <v>3</v>
      </c>
      <c r="C62" s="1" t="s">
        <v>136</v>
      </c>
      <c r="D62" s="1" t="s">
        <v>136</v>
      </c>
      <c r="E62" s="1" t="s">
        <v>137</v>
      </c>
      <c r="F62" s="7">
        <v>0.6</v>
      </c>
      <c r="G62" s="7">
        <v>450</v>
      </c>
      <c r="H62" s="28" t="s">
        <v>512</v>
      </c>
      <c r="I62" s="3" t="s">
        <v>434</v>
      </c>
      <c r="J62" s="3">
        <v>5</v>
      </c>
      <c r="K62" s="4" t="s">
        <v>120</v>
      </c>
      <c r="L62" s="29" t="s">
        <v>138</v>
      </c>
      <c r="M62" s="30" t="s">
        <v>9</v>
      </c>
      <c r="N62" s="31"/>
      <c r="O62" s="31">
        <v>8</v>
      </c>
      <c r="P62" s="31"/>
      <c r="Q62" s="32"/>
      <c r="R62" s="33"/>
      <c r="S62" s="4" t="s">
        <v>685</v>
      </c>
      <c r="T62" s="3" t="str">
        <f t="shared" si="12"/>
        <v/>
      </c>
      <c r="U62" s="3" t="str">
        <f t="shared" si="13"/>
        <v/>
      </c>
      <c r="V62" s="3" t="s">
        <v>10</v>
      </c>
      <c r="W62"/>
      <c r="X62"/>
    </row>
    <row r="63" spans="1:24" x14ac:dyDescent="0.25">
      <c r="A63" s="2">
        <v>410</v>
      </c>
      <c r="B63" s="2">
        <v>4</v>
      </c>
      <c r="C63" s="1" t="s">
        <v>136</v>
      </c>
      <c r="D63" s="1" t="s">
        <v>136</v>
      </c>
      <c r="E63" s="1" t="s">
        <v>139</v>
      </c>
      <c r="F63" s="7">
        <v>0.9</v>
      </c>
      <c r="G63" s="7">
        <v>600</v>
      </c>
      <c r="H63" s="28" t="s">
        <v>513</v>
      </c>
      <c r="I63" s="3" t="s">
        <v>434</v>
      </c>
      <c r="J63" s="3">
        <v>5</v>
      </c>
      <c r="K63" s="4" t="s">
        <v>120</v>
      </c>
      <c r="L63" s="29" t="s">
        <v>138</v>
      </c>
      <c r="M63" s="30" t="s">
        <v>11</v>
      </c>
      <c r="N63" s="31"/>
      <c r="O63" s="31">
        <v>3</v>
      </c>
      <c r="P63" s="31"/>
      <c r="Q63" s="32"/>
      <c r="R63" s="33"/>
      <c r="S63" s="4" t="s">
        <v>685</v>
      </c>
      <c r="T63" s="3" t="str">
        <f t="shared" si="12"/>
        <v/>
      </c>
      <c r="U63" s="3" t="str">
        <f t="shared" si="13"/>
        <v/>
      </c>
      <c r="V63" s="3" t="s">
        <v>12</v>
      </c>
      <c r="W63"/>
      <c r="X63"/>
    </row>
    <row r="64" spans="1:24" x14ac:dyDescent="0.25">
      <c r="A64" s="2">
        <v>412</v>
      </c>
      <c r="B64" s="2">
        <v>6</v>
      </c>
      <c r="C64" s="1" t="s">
        <v>136</v>
      </c>
      <c r="D64" s="1" t="s">
        <v>136</v>
      </c>
      <c r="E64" s="1" t="s">
        <v>140</v>
      </c>
      <c r="F64" s="7">
        <v>2.5</v>
      </c>
      <c r="G64" s="7">
        <v>1550</v>
      </c>
      <c r="H64" s="28" t="s">
        <v>514</v>
      </c>
      <c r="I64" s="3" t="s">
        <v>434</v>
      </c>
      <c r="J64" s="3">
        <v>5</v>
      </c>
      <c r="K64" s="4" t="s">
        <v>120</v>
      </c>
      <c r="L64" s="29" t="s">
        <v>138</v>
      </c>
      <c r="M64" s="30" t="s">
        <v>21</v>
      </c>
      <c r="N64" s="31"/>
      <c r="O64" s="31">
        <v>3</v>
      </c>
      <c r="P64" s="31"/>
      <c r="Q64" s="32"/>
      <c r="R64" s="33"/>
      <c r="S64" s="4" t="s">
        <v>685</v>
      </c>
      <c r="T64" s="3" t="str">
        <f t="shared" si="12"/>
        <v/>
      </c>
      <c r="U64" s="3" t="str">
        <f t="shared" si="13"/>
        <v/>
      </c>
      <c r="V64" s="3" t="s">
        <v>22</v>
      </c>
      <c r="W64"/>
      <c r="X64"/>
    </row>
    <row r="65" spans="1:24" x14ac:dyDescent="0.25">
      <c r="A65" s="2">
        <v>440</v>
      </c>
      <c r="B65" s="2">
        <v>3</v>
      </c>
      <c r="C65" s="1" t="s">
        <v>141</v>
      </c>
      <c r="D65" s="1" t="s">
        <v>141</v>
      </c>
      <c r="E65" s="1" t="s">
        <v>142</v>
      </c>
      <c r="F65" s="7">
        <v>0.6</v>
      </c>
      <c r="G65" s="7">
        <v>450</v>
      </c>
      <c r="H65" s="28" t="s">
        <v>515</v>
      </c>
      <c r="I65" s="3" t="s">
        <v>432</v>
      </c>
      <c r="J65" s="3">
        <v>4</v>
      </c>
      <c r="K65" s="4" t="s">
        <v>449</v>
      </c>
      <c r="L65" s="29" t="s">
        <v>143</v>
      </c>
      <c r="M65" s="30" t="s">
        <v>9</v>
      </c>
      <c r="N65" s="31"/>
      <c r="O65" s="31">
        <v>4</v>
      </c>
      <c r="P65" s="31"/>
      <c r="Q65" s="32"/>
      <c r="R65" s="33" t="s">
        <v>686</v>
      </c>
      <c r="S65" s="4" t="s">
        <v>685</v>
      </c>
      <c r="T65" s="3" t="str">
        <f t="shared" si="12"/>
        <v/>
      </c>
      <c r="U65" s="3" t="str">
        <f t="shared" si="13"/>
        <v/>
      </c>
      <c r="V65" s="3" t="s">
        <v>10</v>
      </c>
      <c r="W65"/>
      <c r="X65"/>
    </row>
    <row r="66" spans="1:24" x14ac:dyDescent="0.25">
      <c r="A66" s="2">
        <v>441</v>
      </c>
      <c r="B66" s="2">
        <v>4</v>
      </c>
      <c r="C66" s="1" t="s">
        <v>141</v>
      </c>
      <c r="D66" s="1" t="s">
        <v>141</v>
      </c>
      <c r="E66" s="1" t="s">
        <v>144</v>
      </c>
      <c r="F66" s="7">
        <v>0.9</v>
      </c>
      <c r="G66" s="7">
        <v>600</v>
      </c>
      <c r="H66" s="28" t="s">
        <v>516</v>
      </c>
      <c r="I66" s="3" t="s">
        <v>432</v>
      </c>
      <c r="J66" s="3">
        <v>4</v>
      </c>
      <c r="K66" s="4" t="s">
        <v>449</v>
      </c>
      <c r="L66" s="29" t="s">
        <v>143</v>
      </c>
      <c r="M66" s="30" t="s">
        <v>11</v>
      </c>
      <c r="N66" s="31"/>
      <c r="O66" s="31">
        <v>4</v>
      </c>
      <c r="P66" s="31"/>
      <c r="Q66" s="32"/>
      <c r="R66" s="33" t="s">
        <v>686</v>
      </c>
      <c r="S66" s="4" t="s">
        <v>685</v>
      </c>
      <c r="T66" s="3" t="str">
        <f t="shared" si="12"/>
        <v/>
      </c>
      <c r="U66" s="3" t="str">
        <f t="shared" si="13"/>
        <v/>
      </c>
      <c r="V66" s="3" t="s">
        <v>12</v>
      </c>
      <c r="W66"/>
      <c r="X66"/>
    </row>
    <row r="67" spans="1:24" x14ac:dyDescent="0.25">
      <c r="A67" s="2">
        <v>473</v>
      </c>
      <c r="B67" s="2">
        <v>2</v>
      </c>
      <c r="C67" s="1" t="s">
        <v>145</v>
      </c>
      <c r="D67" s="1" t="s">
        <v>145</v>
      </c>
      <c r="E67" s="1" t="s">
        <v>146</v>
      </c>
      <c r="F67" s="7">
        <v>0.5</v>
      </c>
      <c r="G67" s="7">
        <v>370</v>
      </c>
      <c r="H67" s="28" t="s">
        <v>517</v>
      </c>
      <c r="I67" s="3" t="s">
        <v>432</v>
      </c>
      <c r="J67" s="3">
        <v>4</v>
      </c>
      <c r="K67" s="4" t="s">
        <v>147</v>
      </c>
      <c r="L67" s="29" t="s">
        <v>148</v>
      </c>
      <c r="M67" s="30" t="s">
        <v>18</v>
      </c>
      <c r="N67" s="31"/>
      <c r="O67" s="31">
        <v>15</v>
      </c>
      <c r="P67" s="31"/>
      <c r="Q67" s="32"/>
      <c r="R67" s="33"/>
      <c r="S67" s="4" t="s">
        <v>685</v>
      </c>
      <c r="T67" s="3" t="str">
        <f t="shared" ref="T67:T69" si="14">IF(Q67&gt;0,Q67*F67,"")</f>
        <v/>
      </c>
      <c r="U67" s="3" t="str">
        <f t="shared" ref="U67:U69" si="15">IF(Q67&gt;0,Q67*G67,"")</f>
        <v/>
      </c>
      <c r="V67" s="3" t="s">
        <v>19</v>
      </c>
      <c r="W67"/>
      <c r="X67"/>
    </row>
    <row r="68" spans="1:24" x14ac:dyDescent="0.25">
      <c r="A68" s="2">
        <v>496</v>
      </c>
      <c r="B68" s="2">
        <v>2</v>
      </c>
      <c r="C68" s="1" t="s">
        <v>149</v>
      </c>
      <c r="D68" s="1" t="s">
        <v>149</v>
      </c>
      <c r="E68" s="1" t="s">
        <v>446</v>
      </c>
      <c r="F68" s="7">
        <v>0.5</v>
      </c>
      <c r="G68" s="7">
        <v>370</v>
      </c>
      <c r="H68" s="28" t="s">
        <v>518</v>
      </c>
      <c r="I68" s="3" t="s">
        <v>434</v>
      </c>
      <c r="J68" s="3">
        <v>5</v>
      </c>
      <c r="K68" s="4" t="s">
        <v>151</v>
      </c>
      <c r="L68" s="29" t="s">
        <v>152</v>
      </c>
      <c r="M68" s="30" t="s">
        <v>18</v>
      </c>
      <c r="N68" s="31"/>
      <c r="O68" s="31">
        <v>3</v>
      </c>
      <c r="P68" s="31"/>
      <c r="Q68" s="32"/>
      <c r="R68" s="33"/>
      <c r="S68" s="4" t="s">
        <v>685</v>
      </c>
      <c r="T68" s="3" t="str">
        <f t="shared" si="14"/>
        <v/>
      </c>
      <c r="U68" s="3" t="str">
        <f t="shared" si="15"/>
        <v/>
      </c>
      <c r="V68" s="3" t="s">
        <v>19</v>
      </c>
      <c r="W68"/>
      <c r="X68"/>
    </row>
    <row r="69" spans="1:24" x14ac:dyDescent="0.25">
      <c r="A69" s="2">
        <v>497</v>
      </c>
      <c r="B69" s="2">
        <v>3</v>
      </c>
      <c r="C69" s="1" t="s">
        <v>149</v>
      </c>
      <c r="D69" s="1" t="s">
        <v>149</v>
      </c>
      <c r="E69" s="1" t="s">
        <v>150</v>
      </c>
      <c r="F69" s="7">
        <v>0.6</v>
      </c>
      <c r="G69" s="7">
        <v>450</v>
      </c>
      <c r="H69" s="28" t="s">
        <v>519</v>
      </c>
      <c r="I69" s="3" t="s">
        <v>434</v>
      </c>
      <c r="J69" s="3">
        <v>5</v>
      </c>
      <c r="K69" s="4" t="s">
        <v>151</v>
      </c>
      <c r="L69" s="29" t="s">
        <v>152</v>
      </c>
      <c r="M69" s="30" t="s">
        <v>9</v>
      </c>
      <c r="N69" s="31"/>
      <c r="O69" s="31">
        <v>2</v>
      </c>
      <c r="P69" s="31"/>
      <c r="Q69" s="32"/>
      <c r="R69" s="33"/>
      <c r="S69" s="4" t="s">
        <v>685</v>
      </c>
      <c r="T69" s="3" t="str">
        <f t="shared" si="14"/>
        <v/>
      </c>
      <c r="U69" s="3" t="str">
        <f t="shared" si="15"/>
        <v/>
      </c>
      <c r="V69" s="3" t="s">
        <v>10</v>
      </c>
      <c r="W69"/>
      <c r="X69"/>
    </row>
    <row r="70" spans="1:24" x14ac:dyDescent="0.25">
      <c r="A70" s="2">
        <v>522</v>
      </c>
      <c r="B70" s="2">
        <v>19</v>
      </c>
      <c r="C70" s="1" t="s">
        <v>154</v>
      </c>
      <c r="D70" s="1" t="s">
        <v>158</v>
      </c>
      <c r="E70" s="1" t="s">
        <v>159</v>
      </c>
      <c r="F70" s="7">
        <v>3</v>
      </c>
      <c r="G70" s="7">
        <v>2200</v>
      </c>
      <c r="H70" s="28" t="s">
        <v>522</v>
      </c>
      <c r="I70" s="3" t="s">
        <v>434</v>
      </c>
      <c r="J70" s="3">
        <v>4</v>
      </c>
      <c r="K70" s="4" t="s">
        <v>151</v>
      </c>
      <c r="L70" s="29" t="s">
        <v>156</v>
      </c>
      <c r="M70" s="30" t="s">
        <v>153</v>
      </c>
      <c r="N70" s="31" t="s">
        <v>41</v>
      </c>
      <c r="O70" s="31">
        <v>3</v>
      </c>
      <c r="P70" s="31"/>
      <c r="Q70" s="32"/>
      <c r="R70" s="33"/>
      <c r="S70" s="4" t="s">
        <v>685</v>
      </c>
      <c r="T70" s="3" t="str">
        <f t="shared" ref="T70:T74" si="16">IF(Q70&gt;0,Q70*F70,"")</f>
        <v/>
      </c>
      <c r="U70" s="3" t="str">
        <f t="shared" ref="U70:U74" si="17">IF(Q70&gt;0,Q70*G70,"")</f>
        <v/>
      </c>
      <c r="V70" s="3" t="s">
        <v>24</v>
      </c>
      <c r="W70"/>
      <c r="X70"/>
    </row>
    <row r="71" spans="1:24" x14ac:dyDescent="0.25">
      <c r="A71" s="2">
        <v>526</v>
      </c>
      <c r="B71" s="2">
        <v>2</v>
      </c>
      <c r="C71" s="1" t="s">
        <v>154</v>
      </c>
      <c r="D71" s="1" t="s">
        <v>154</v>
      </c>
      <c r="E71" s="1" t="s">
        <v>155</v>
      </c>
      <c r="F71" s="7">
        <v>0.5</v>
      </c>
      <c r="G71" s="7">
        <v>370</v>
      </c>
      <c r="H71" s="28" t="s">
        <v>520</v>
      </c>
      <c r="I71" s="3" t="s">
        <v>434</v>
      </c>
      <c r="J71" s="3">
        <v>4</v>
      </c>
      <c r="K71" s="4" t="s">
        <v>151</v>
      </c>
      <c r="L71" s="29" t="s">
        <v>156</v>
      </c>
      <c r="M71" s="30" t="s">
        <v>18</v>
      </c>
      <c r="N71" s="31"/>
      <c r="O71" s="31">
        <v>0</v>
      </c>
      <c r="P71" s="31">
        <v>10</v>
      </c>
      <c r="Q71" s="32"/>
      <c r="R71" s="33"/>
      <c r="S71" s="4" t="s">
        <v>685</v>
      </c>
      <c r="T71" s="3" t="str">
        <f t="shared" si="16"/>
        <v/>
      </c>
      <c r="U71" s="3" t="str">
        <f t="shared" si="17"/>
        <v/>
      </c>
      <c r="V71" s="3" t="s">
        <v>19</v>
      </c>
      <c r="W71"/>
      <c r="X71"/>
    </row>
    <row r="72" spans="1:24" x14ac:dyDescent="0.25">
      <c r="A72" s="2">
        <v>527</v>
      </c>
      <c r="B72" s="2">
        <v>3</v>
      </c>
      <c r="C72" s="1" t="s">
        <v>154</v>
      </c>
      <c r="D72" s="1" t="s">
        <v>154</v>
      </c>
      <c r="E72" s="1" t="s">
        <v>157</v>
      </c>
      <c r="F72" s="7">
        <v>0.6</v>
      </c>
      <c r="G72" s="7">
        <v>450</v>
      </c>
      <c r="H72" s="28" t="s">
        <v>521</v>
      </c>
      <c r="I72" s="3" t="s">
        <v>434</v>
      </c>
      <c r="J72" s="3">
        <v>4</v>
      </c>
      <c r="K72" s="4" t="s">
        <v>151</v>
      </c>
      <c r="L72" s="29" t="s">
        <v>156</v>
      </c>
      <c r="M72" s="30" t="s">
        <v>9</v>
      </c>
      <c r="N72" s="31"/>
      <c r="O72" s="31">
        <v>3</v>
      </c>
      <c r="P72" s="31"/>
      <c r="Q72" s="32"/>
      <c r="R72" s="33"/>
      <c r="S72" s="4" t="s">
        <v>685</v>
      </c>
      <c r="T72" s="3" t="str">
        <f t="shared" si="16"/>
        <v/>
      </c>
      <c r="U72" s="3" t="str">
        <f t="shared" si="17"/>
        <v/>
      </c>
      <c r="V72" s="3" t="s">
        <v>10</v>
      </c>
      <c r="W72"/>
      <c r="X72"/>
    </row>
    <row r="73" spans="1:24" x14ac:dyDescent="0.25">
      <c r="A73" s="2">
        <v>535</v>
      </c>
      <c r="B73" s="2">
        <v>2</v>
      </c>
      <c r="C73" s="1" t="s">
        <v>160</v>
      </c>
      <c r="D73" s="1" t="s">
        <v>160</v>
      </c>
      <c r="E73" s="1" t="s">
        <v>161</v>
      </c>
      <c r="F73" s="7">
        <v>0.5</v>
      </c>
      <c r="G73" s="7">
        <v>370</v>
      </c>
      <c r="H73" s="28" t="s">
        <v>523</v>
      </c>
      <c r="I73" s="3" t="s">
        <v>432</v>
      </c>
      <c r="J73" s="3">
        <v>3</v>
      </c>
      <c r="K73" s="4" t="s">
        <v>151</v>
      </c>
      <c r="L73" s="29" t="s">
        <v>162</v>
      </c>
      <c r="M73" s="30" t="s">
        <v>18</v>
      </c>
      <c r="N73" s="31"/>
      <c r="O73" s="31">
        <v>3</v>
      </c>
      <c r="P73" s="31"/>
      <c r="Q73" s="32"/>
      <c r="R73" s="33"/>
      <c r="S73" s="4" t="s">
        <v>685</v>
      </c>
      <c r="T73" s="3" t="str">
        <f t="shared" si="16"/>
        <v/>
      </c>
      <c r="U73" s="3" t="str">
        <f t="shared" si="17"/>
        <v/>
      </c>
      <c r="V73" s="3" t="s">
        <v>19</v>
      </c>
      <c r="W73"/>
      <c r="X73"/>
    </row>
    <row r="74" spans="1:24" x14ac:dyDescent="0.25">
      <c r="A74" s="2">
        <v>540</v>
      </c>
      <c r="B74" s="2">
        <v>2</v>
      </c>
      <c r="C74" s="1" t="s">
        <v>678</v>
      </c>
      <c r="D74" s="1" t="s">
        <v>678</v>
      </c>
      <c r="E74" s="1" t="s">
        <v>657</v>
      </c>
      <c r="F74" s="7">
        <v>0.5</v>
      </c>
      <c r="G74" s="7">
        <v>370</v>
      </c>
      <c r="H74" s="28" t="s">
        <v>635</v>
      </c>
      <c r="I74" s="3" t="s">
        <v>434</v>
      </c>
      <c r="J74" s="3">
        <v>3</v>
      </c>
      <c r="K74" s="4" t="s">
        <v>163</v>
      </c>
      <c r="L74" s="29" t="s">
        <v>683</v>
      </c>
      <c r="M74" s="30" t="s">
        <v>18</v>
      </c>
      <c r="N74" s="31"/>
      <c r="O74" s="31">
        <v>5</v>
      </c>
      <c r="P74" s="31"/>
      <c r="Q74" s="32"/>
      <c r="R74" s="33"/>
      <c r="S74" s="4" t="s">
        <v>685</v>
      </c>
      <c r="T74" s="3" t="str">
        <f t="shared" si="16"/>
        <v/>
      </c>
      <c r="U74" s="3" t="str">
        <f t="shared" si="17"/>
        <v/>
      </c>
      <c r="V74" s="3" t="s">
        <v>19</v>
      </c>
      <c r="W74"/>
      <c r="X74"/>
    </row>
    <row r="75" spans="1:24" x14ac:dyDescent="0.25">
      <c r="A75" s="2">
        <v>649</v>
      </c>
      <c r="B75" s="2">
        <v>5</v>
      </c>
      <c r="C75" s="1" t="s">
        <v>164</v>
      </c>
      <c r="D75" s="1" t="s">
        <v>164</v>
      </c>
      <c r="E75" s="1" t="s">
        <v>167</v>
      </c>
      <c r="F75" s="7">
        <v>1.1499999999999999</v>
      </c>
      <c r="G75" s="7">
        <v>900</v>
      </c>
      <c r="H75" s="28" t="s">
        <v>524</v>
      </c>
      <c r="I75" s="3" t="s">
        <v>432</v>
      </c>
      <c r="J75" s="3">
        <v>5</v>
      </c>
      <c r="K75" s="4" t="s">
        <v>165</v>
      </c>
      <c r="L75" s="29" t="s">
        <v>166</v>
      </c>
      <c r="M75" s="30" t="s">
        <v>13</v>
      </c>
      <c r="N75" s="31"/>
      <c r="O75" s="31">
        <v>2</v>
      </c>
      <c r="P75" s="31"/>
      <c r="Q75" s="32"/>
      <c r="R75" s="33" t="s">
        <v>686</v>
      </c>
      <c r="S75" s="4" t="s">
        <v>685</v>
      </c>
      <c r="T75" s="3" t="str">
        <f t="shared" ref="T75:T78" si="18">IF(Q75&gt;0,Q75*F75,"")</f>
        <v/>
      </c>
      <c r="U75" s="3" t="str">
        <f t="shared" ref="U75:U78" si="19">IF(Q75&gt;0,Q75*G75,"")</f>
        <v/>
      </c>
      <c r="V75" s="3" t="s">
        <v>14</v>
      </c>
      <c r="W75"/>
      <c r="X75"/>
    </row>
    <row r="76" spans="1:24" x14ac:dyDescent="0.25">
      <c r="A76" s="2">
        <v>650</v>
      </c>
      <c r="B76" s="2">
        <v>6</v>
      </c>
      <c r="C76" s="1" t="s">
        <v>164</v>
      </c>
      <c r="D76" s="1" t="s">
        <v>164</v>
      </c>
      <c r="E76" s="1" t="s">
        <v>168</v>
      </c>
      <c r="F76" s="7">
        <v>2.5</v>
      </c>
      <c r="G76" s="7">
        <v>1550</v>
      </c>
      <c r="H76" s="28" t="s">
        <v>525</v>
      </c>
      <c r="I76" s="3" t="s">
        <v>432</v>
      </c>
      <c r="J76" s="3">
        <v>5</v>
      </c>
      <c r="K76" s="4" t="s">
        <v>165</v>
      </c>
      <c r="L76" s="29" t="s">
        <v>166</v>
      </c>
      <c r="M76" s="30" t="s">
        <v>21</v>
      </c>
      <c r="N76" s="31"/>
      <c r="O76" s="31">
        <v>1</v>
      </c>
      <c r="P76" s="31"/>
      <c r="Q76" s="32"/>
      <c r="R76" s="33" t="s">
        <v>686</v>
      </c>
      <c r="S76" s="4" t="s">
        <v>685</v>
      </c>
      <c r="T76" s="3" t="str">
        <f t="shared" si="18"/>
        <v/>
      </c>
      <c r="U76" s="3" t="str">
        <f t="shared" si="19"/>
        <v/>
      </c>
      <c r="V76" s="3" t="s">
        <v>22</v>
      </c>
      <c r="W76"/>
      <c r="X76"/>
    </row>
    <row r="77" spans="1:24" x14ac:dyDescent="0.25">
      <c r="A77" s="2">
        <v>678</v>
      </c>
      <c r="B77" s="2">
        <v>4</v>
      </c>
      <c r="C77" s="1" t="s">
        <v>169</v>
      </c>
      <c r="D77" s="1" t="s">
        <v>174</v>
      </c>
      <c r="E77" s="1" t="s">
        <v>175</v>
      </c>
      <c r="F77" s="7">
        <v>0.9</v>
      </c>
      <c r="G77" s="7">
        <v>600</v>
      </c>
      <c r="H77" s="28" t="s">
        <v>526</v>
      </c>
      <c r="I77" s="3" t="s">
        <v>431</v>
      </c>
      <c r="J77" s="3">
        <v>5</v>
      </c>
      <c r="K77" s="4" t="s">
        <v>171</v>
      </c>
      <c r="L77" s="29" t="s">
        <v>172</v>
      </c>
      <c r="M77" s="30" t="s">
        <v>11</v>
      </c>
      <c r="N77" s="31" t="s">
        <v>43</v>
      </c>
      <c r="O77" s="31">
        <v>1</v>
      </c>
      <c r="P77" s="31"/>
      <c r="Q77" s="32"/>
      <c r="R77" s="33"/>
      <c r="S77" s="4" t="s">
        <v>685</v>
      </c>
      <c r="T77" s="3" t="str">
        <f t="shared" si="18"/>
        <v/>
      </c>
      <c r="U77" s="3" t="str">
        <f t="shared" si="19"/>
        <v/>
      </c>
      <c r="V77" s="3" t="s">
        <v>12</v>
      </c>
      <c r="W77"/>
      <c r="X77"/>
    </row>
    <row r="78" spans="1:24" x14ac:dyDescent="0.25">
      <c r="A78" s="2">
        <v>685</v>
      </c>
      <c r="B78" s="2">
        <v>4</v>
      </c>
      <c r="C78" s="1" t="s">
        <v>169</v>
      </c>
      <c r="D78" s="1" t="s">
        <v>170</v>
      </c>
      <c r="E78" s="1" t="s">
        <v>173</v>
      </c>
      <c r="F78" s="7">
        <v>0.9</v>
      </c>
      <c r="G78" s="7">
        <v>600</v>
      </c>
      <c r="H78" s="28" t="s">
        <v>447</v>
      </c>
      <c r="I78" s="3" t="s">
        <v>431</v>
      </c>
      <c r="J78" s="3">
        <v>5</v>
      </c>
      <c r="K78" s="4" t="s">
        <v>171</v>
      </c>
      <c r="L78" s="29" t="s">
        <v>172</v>
      </c>
      <c r="M78" s="30" t="s">
        <v>11</v>
      </c>
      <c r="N78" s="31" t="s">
        <v>690</v>
      </c>
      <c r="O78" s="31">
        <v>0</v>
      </c>
      <c r="P78" s="31">
        <v>1</v>
      </c>
      <c r="Q78" s="32"/>
      <c r="R78" s="33"/>
      <c r="S78" s="4" t="s">
        <v>685</v>
      </c>
      <c r="T78" s="3" t="str">
        <f t="shared" si="18"/>
        <v/>
      </c>
      <c r="U78" s="3" t="str">
        <f t="shared" si="19"/>
        <v/>
      </c>
      <c r="V78" s="3" t="s">
        <v>12</v>
      </c>
      <c r="W78"/>
      <c r="X78"/>
    </row>
    <row r="79" spans="1:24" x14ac:dyDescent="0.25">
      <c r="A79" s="2">
        <v>753</v>
      </c>
      <c r="B79" s="2">
        <v>4</v>
      </c>
      <c r="C79" s="1" t="s">
        <v>176</v>
      </c>
      <c r="D79" s="1" t="s">
        <v>176</v>
      </c>
      <c r="E79" s="1" t="s">
        <v>179</v>
      </c>
      <c r="F79" s="7">
        <v>0.9</v>
      </c>
      <c r="G79" s="7">
        <v>600</v>
      </c>
      <c r="H79" s="28" t="s">
        <v>527</v>
      </c>
      <c r="I79" s="3" t="s">
        <v>431</v>
      </c>
      <c r="J79" s="3">
        <v>4</v>
      </c>
      <c r="K79" s="4" t="s">
        <v>177</v>
      </c>
      <c r="L79" s="29" t="s">
        <v>178</v>
      </c>
      <c r="M79" s="30" t="s">
        <v>11</v>
      </c>
      <c r="N79" s="31"/>
      <c r="O79" s="31">
        <v>2</v>
      </c>
      <c r="P79" s="31"/>
      <c r="Q79" s="32"/>
      <c r="R79" s="33"/>
      <c r="S79" s="4" t="s">
        <v>685</v>
      </c>
      <c r="T79" s="3" t="str">
        <f t="shared" ref="T79:T80" si="20">IF(Q79&gt;0,Q79*F79,"")</f>
        <v/>
      </c>
      <c r="U79" s="3" t="str">
        <f t="shared" ref="U79:U80" si="21">IF(Q79&gt;0,Q79*G79,"")</f>
        <v/>
      </c>
      <c r="V79" s="3" t="s">
        <v>12</v>
      </c>
      <c r="W79"/>
      <c r="X79"/>
    </row>
    <row r="80" spans="1:24" x14ac:dyDescent="0.25">
      <c r="A80" s="2">
        <v>754</v>
      </c>
      <c r="B80" s="2">
        <v>5</v>
      </c>
      <c r="C80" s="1" t="s">
        <v>176</v>
      </c>
      <c r="D80" s="1" t="s">
        <v>176</v>
      </c>
      <c r="E80" s="1" t="s">
        <v>180</v>
      </c>
      <c r="F80" s="7">
        <v>1.1499999999999999</v>
      </c>
      <c r="G80" s="7">
        <v>900</v>
      </c>
      <c r="H80" s="28" t="s">
        <v>528</v>
      </c>
      <c r="I80" s="3" t="s">
        <v>431</v>
      </c>
      <c r="J80" s="3">
        <v>4</v>
      </c>
      <c r="K80" s="4" t="s">
        <v>177</v>
      </c>
      <c r="L80" s="29" t="s">
        <v>178</v>
      </c>
      <c r="M80" s="30" t="s">
        <v>13</v>
      </c>
      <c r="N80" s="31"/>
      <c r="O80" s="31">
        <v>3</v>
      </c>
      <c r="P80" s="31"/>
      <c r="Q80" s="32"/>
      <c r="R80" s="33"/>
      <c r="S80" s="4" t="s">
        <v>685</v>
      </c>
      <c r="T80" s="3" t="str">
        <f t="shared" si="20"/>
        <v/>
      </c>
      <c r="U80" s="3" t="str">
        <f t="shared" si="21"/>
        <v/>
      </c>
      <c r="V80" s="3" t="s">
        <v>14</v>
      </c>
      <c r="W80"/>
      <c r="X80"/>
    </row>
    <row r="81" spans="1:24" x14ac:dyDescent="0.25">
      <c r="A81" s="2">
        <v>790</v>
      </c>
      <c r="B81" s="2">
        <v>12</v>
      </c>
      <c r="C81" s="1" t="s">
        <v>182</v>
      </c>
      <c r="D81" s="1" t="s">
        <v>184</v>
      </c>
      <c r="E81" s="1" t="s">
        <v>185</v>
      </c>
      <c r="F81" s="7">
        <v>0.5</v>
      </c>
      <c r="G81" s="7">
        <v>370</v>
      </c>
      <c r="H81" s="28" t="s">
        <v>529</v>
      </c>
      <c r="I81" s="3" t="s">
        <v>431</v>
      </c>
      <c r="J81" s="3">
        <v>5</v>
      </c>
      <c r="K81" s="4" t="s">
        <v>181</v>
      </c>
      <c r="L81" s="29" t="s">
        <v>183</v>
      </c>
      <c r="M81" s="30" t="s">
        <v>30</v>
      </c>
      <c r="N81" s="31" t="s">
        <v>29</v>
      </c>
      <c r="O81" s="31">
        <v>5</v>
      </c>
      <c r="P81" s="31"/>
      <c r="Q81" s="32"/>
      <c r="R81" s="33"/>
      <c r="S81" s="4" t="s">
        <v>685</v>
      </c>
      <c r="T81" s="3" t="str">
        <f t="shared" ref="T81:T83" si="22">IF(Q81&gt;0,Q81*F81,"")</f>
        <v/>
      </c>
      <c r="U81" s="3" t="str">
        <f t="shared" ref="U81:U83" si="23">IF(Q81&gt;0,Q81*G81,"")</f>
        <v/>
      </c>
      <c r="V81" s="3" t="s">
        <v>19</v>
      </c>
      <c r="W81"/>
      <c r="X81"/>
    </row>
    <row r="82" spans="1:24" x14ac:dyDescent="0.25">
      <c r="A82" s="2">
        <v>803</v>
      </c>
      <c r="B82" s="2">
        <v>2</v>
      </c>
      <c r="C82" s="1" t="s">
        <v>186</v>
      </c>
      <c r="D82" s="1" t="s">
        <v>186</v>
      </c>
      <c r="E82" s="1" t="s">
        <v>187</v>
      </c>
      <c r="F82" s="7">
        <v>0.5</v>
      </c>
      <c r="G82" s="7">
        <v>370</v>
      </c>
      <c r="H82" s="28" t="s">
        <v>530</v>
      </c>
      <c r="I82" s="3" t="s">
        <v>432</v>
      </c>
      <c r="J82" s="3">
        <v>4</v>
      </c>
      <c r="K82" s="4" t="s">
        <v>188</v>
      </c>
      <c r="L82" s="29" t="s">
        <v>189</v>
      </c>
      <c r="M82" s="30" t="s">
        <v>18</v>
      </c>
      <c r="N82" s="31"/>
      <c r="O82" s="31">
        <v>5</v>
      </c>
      <c r="P82" s="31"/>
      <c r="Q82" s="32"/>
      <c r="R82" s="33"/>
      <c r="S82" s="4" t="s">
        <v>685</v>
      </c>
      <c r="T82" s="3" t="str">
        <f t="shared" si="22"/>
        <v/>
      </c>
      <c r="U82" s="3" t="str">
        <f t="shared" si="23"/>
        <v/>
      </c>
      <c r="V82" s="3" t="s">
        <v>19</v>
      </c>
      <c r="W82"/>
      <c r="X82"/>
    </row>
    <row r="83" spans="1:24" x14ac:dyDescent="0.25">
      <c r="A83" s="2">
        <v>821</v>
      </c>
      <c r="B83" s="2">
        <v>2</v>
      </c>
      <c r="C83" s="1" t="s">
        <v>190</v>
      </c>
      <c r="D83" s="1" t="s">
        <v>191</v>
      </c>
      <c r="E83" s="1" t="s">
        <v>192</v>
      </c>
      <c r="F83" s="7">
        <v>0.5</v>
      </c>
      <c r="G83" s="7">
        <v>370</v>
      </c>
      <c r="H83" s="28" t="s">
        <v>531</v>
      </c>
      <c r="I83" s="3" t="s">
        <v>431</v>
      </c>
      <c r="J83" s="3">
        <v>6</v>
      </c>
      <c r="K83" s="4" t="s">
        <v>450</v>
      </c>
      <c r="L83" s="29" t="s">
        <v>193</v>
      </c>
      <c r="M83" s="30" t="s">
        <v>18</v>
      </c>
      <c r="N83" s="31" t="s">
        <v>690</v>
      </c>
      <c r="O83" s="31">
        <v>5</v>
      </c>
      <c r="P83" s="31"/>
      <c r="Q83" s="32"/>
      <c r="R83" s="33"/>
      <c r="S83" s="4" t="s">
        <v>685</v>
      </c>
      <c r="T83" s="3" t="str">
        <f t="shared" si="22"/>
        <v/>
      </c>
      <c r="U83" s="3" t="str">
        <f t="shared" si="23"/>
        <v/>
      </c>
      <c r="V83" s="3" t="s">
        <v>19</v>
      </c>
      <c r="W83"/>
      <c r="X83"/>
    </row>
    <row r="84" spans="1:24" x14ac:dyDescent="0.25">
      <c r="A84" s="2">
        <v>857</v>
      </c>
      <c r="B84" s="2">
        <v>2</v>
      </c>
      <c r="C84" s="1" t="s">
        <v>194</v>
      </c>
      <c r="D84" s="1" t="s">
        <v>194</v>
      </c>
      <c r="E84" s="1" t="s">
        <v>195</v>
      </c>
      <c r="F84" s="7">
        <v>0.5</v>
      </c>
      <c r="G84" s="7">
        <v>370</v>
      </c>
      <c r="H84" s="28" t="s">
        <v>532</v>
      </c>
      <c r="I84" s="3" t="s">
        <v>432</v>
      </c>
      <c r="J84" s="3">
        <v>4</v>
      </c>
      <c r="K84" s="4" t="s">
        <v>196</v>
      </c>
      <c r="L84" s="29" t="s">
        <v>197</v>
      </c>
      <c r="M84" s="30" t="s">
        <v>18</v>
      </c>
      <c r="N84" s="31"/>
      <c r="O84" s="31">
        <v>5</v>
      </c>
      <c r="P84" s="31"/>
      <c r="Q84" s="32"/>
      <c r="R84" s="33"/>
      <c r="S84" s="4" t="s">
        <v>685</v>
      </c>
      <c r="T84" s="3" t="str">
        <f t="shared" ref="T84:T85" si="24">IF(Q84&gt;0,Q84*F84,"")</f>
        <v/>
      </c>
      <c r="U84" s="3" t="str">
        <f t="shared" ref="U84:U85" si="25">IF(Q84&gt;0,Q84*G84,"")</f>
        <v/>
      </c>
      <c r="V84" s="3" t="s">
        <v>19</v>
      </c>
      <c r="W84"/>
      <c r="X84"/>
    </row>
    <row r="85" spans="1:24" x14ac:dyDescent="0.25">
      <c r="A85" s="2">
        <v>883</v>
      </c>
      <c r="B85" s="2">
        <v>5</v>
      </c>
      <c r="C85" s="1" t="s">
        <v>198</v>
      </c>
      <c r="D85" s="1" t="s">
        <v>198</v>
      </c>
      <c r="E85" s="1" t="s">
        <v>201</v>
      </c>
      <c r="F85" s="7">
        <v>1.1499999999999999</v>
      </c>
      <c r="G85" s="7">
        <v>900</v>
      </c>
      <c r="H85" s="28" t="s">
        <v>533</v>
      </c>
      <c r="I85" s="3" t="s">
        <v>432</v>
      </c>
      <c r="J85" s="3">
        <v>5</v>
      </c>
      <c r="K85" s="4" t="s">
        <v>199</v>
      </c>
      <c r="L85" s="29" t="s">
        <v>200</v>
      </c>
      <c r="M85" s="30" t="s">
        <v>13</v>
      </c>
      <c r="N85" s="31"/>
      <c r="O85" s="31">
        <v>2</v>
      </c>
      <c r="P85" s="31"/>
      <c r="Q85" s="32"/>
      <c r="R85" s="33"/>
      <c r="S85" s="4" t="s">
        <v>685</v>
      </c>
      <c r="T85" s="3" t="str">
        <f t="shared" si="24"/>
        <v/>
      </c>
      <c r="U85" s="3" t="str">
        <f t="shared" si="25"/>
        <v/>
      </c>
      <c r="V85" s="3" t="s">
        <v>14</v>
      </c>
      <c r="W85"/>
      <c r="X85"/>
    </row>
    <row r="86" spans="1:24" x14ac:dyDescent="0.25">
      <c r="A86" s="2">
        <v>977</v>
      </c>
      <c r="B86" s="2">
        <v>2</v>
      </c>
      <c r="C86" s="1" t="s">
        <v>202</v>
      </c>
      <c r="D86" s="1" t="s">
        <v>202</v>
      </c>
      <c r="E86" s="1" t="s">
        <v>203</v>
      </c>
      <c r="F86" s="7">
        <v>0.5</v>
      </c>
      <c r="G86" s="7">
        <v>370</v>
      </c>
      <c r="H86" s="28" t="s">
        <v>534</v>
      </c>
      <c r="I86" s="3" t="s">
        <v>431</v>
      </c>
      <c r="J86" s="3">
        <v>4</v>
      </c>
      <c r="K86" s="4" t="s">
        <v>451</v>
      </c>
      <c r="L86" s="29" t="s">
        <v>204</v>
      </c>
      <c r="M86" s="30" t="s">
        <v>18</v>
      </c>
      <c r="N86" s="31"/>
      <c r="O86" s="31">
        <v>11</v>
      </c>
      <c r="P86" s="31"/>
      <c r="Q86" s="32"/>
      <c r="R86" s="33"/>
      <c r="S86" s="4" t="s">
        <v>685</v>
      </c>
      <c r="T86" s="3" t="str">
        <f t="shared" ref="T86:T88" si="26">IF(Q86&gt;0,Q86*F86,"")</f>
        <v/>
      </c>
      <c r="U86" s="3" t="str">
        <f t="shared" ref="U86:U88" si="27">IF(Q86&gt;0,Q86*G86,"")</f>
        <v/>
      </c>
      <c r="V86" s="3" t="s">
        <v>19</v>
      </c>
      <c r="W86"/>
      <c r="X86"/>
    </row>
    <row r="87" spans="1:24" x14ac:dyDescent="0.25">
      <c r="A87" s="2">
        <v>978</v>
      </c>
      <c r="B87" s="2">
        <v>3</v>
      </c>
      <c r="C87" s="1" t="s">
        <v>202</v>
      </c>
      <c r="D87" s="1" t="s">
        <v>202</v>
      </c>
      <c r="E87" s="1" t="s">
        <v>205</v>
      </c>
      <c r="F87" s="7">
        <v>0.6</v>
      </c>
      <c r="G87" s="7">
        <v>450</v>
      </c>
      <c r="H87" s="28" t="s">
        <v>535</v>
      </c>
      <c r="I87" s="3" t="s">
        <v>431</v>
      </c>
      <c r="J87" s="3">
        <v>4</v>
      </c>
      <c r="K87" s="4" t="s">
        <v>451</v>
      </c>
      <c r="L87" s="29" t="s">
        <v>204</v>
      </c>
      <c r="M87" s="30" t="s">
        <v>9</v>
      </c>
      <c r="N87" s="31"/>
      <c r="O87" s="31">
        <v>10</v>
      </c>
      <c r="P87" s="31"/>
      <c r="Q87" s="32"/>
      <c r="R87" s="33"/>
      <c r="S87" s="4" t="s">
        <v>685</v>
      </c>
      <c r="T87" s="3" t="str">
        <f t="shared" si="26"/>
        <v/>
      </c>
      <c r="U87" s="3" t="str">
        <f t="shared" si="27"/>
        <v/>
      </c>
      <c r="V87" s="3" t="s">
        <v>10</v>
      </c>
      <c r="W87"/>
      <c r="X87"/>
    </row>
    <row r="88" spans="1:24" x14ac:dyDescent="0.25">
      <c r="A88" s="2">
        <v>981</v>
      </c>
      <c r="B88" s="2">
        <v>2</v>
      </c>
      <c r="C88" s="1" t="s">
        <v>206</v>
      </c>
      <c r="D88" s="1" t="s">
        <v>206</v>
      </c>
      <c r="E88" s="1" t="s">
        <v>207</v>
      </c>
      <c r="F88" s="7">
        <v>0.5</v>
      </c>
      <c r="G88" s="7">
        <v>370</v>
      </c>
      <c r="H88" s="28" t="s">
        <v>536</v>
      </c>
      <c r="I88" s="3" t="s">
        <v>437</v>
      </c>
      <c r="J88" s="3">
        <v>4</v>
      </c>
      <c r="K88" s="4" t="s">
        <v>451</v>
      </c>
      <c r="L88" s="29" t="s">
        <v>208</v>
      </c>
      <c r="M88" s="30" t="s">
        <v>18</v>
      </c>
      <c r="N88" s="31"/>
      <c r="O88" s="31">
        <v>15</v>
      </c>
      <c r="P88" s="31"/>
      <c r="Q88" s="32"/>
      <c r="R88" s="33"/>
      <c r="S88" s="4" t="s">
        <v>685</v>
      </c>
      <c r="T88" s="3" t="str">
        <f t="shared" si="26"/>
        <v/>
      </c>
      <c r="U88" s="3" t="str">
        <f t="shared" si="27"/>
        <v/>
      </c>
      <c r="V88" s="3" t="s">
        <v>19</v>
      </c>
      <c r="W88"/>
      <c r="X88"/>
    </row>
    <row r="89" spans="1:24" x14ac:dyDescent="0.25">
      <c r="A89" s="2">
        <v>1057</v>
      </c>
      <c r="B89" s="2">
        <v>6</v>
      </c>
      <c r="C89" s="1" t="s">
        <v>209</v>
      </c>
      <c r="D89" s="1" t="s">
        <v>209</v>
      </c>
      <c r="E89" s="1" t="s">
        <v>212</v>
      </c>
      <c r="F89" s="7">
        <v>2.5</v>
      </c>
      <c r="G89" s="7">
        <v>1550</v>
      </c>
      <c r="H89" s="28" t="s">
        <v>537</v>
      </c>
      <c r="I89" s="3" t="s">
        <v>432</v>
      </c>
      <c r="J89" s="3">
        <v>5</v>
      </c>
      <c r="K89" s="4" t="s">
        <v>210</v>
      </c>
      <c r="L89" s="29" t="s">
        <v>211</v>
      </c>
      <c r="M89" s="30" t="s">
        <v>21</v>
      </c>
      <c r="N89" s="31"/>
      <c r="O89" s="31">
        <v>2</v>
      </c>
      <c r="P89" s="31"/>
      <c r="Q89" s="32"/>
      <c r="R89" s="33"/>
      <c r="S89" s="4" t="s">
        <v>685</v>
      </c>
      <c r="T89" s="3" t="str">
        <f t="shared" ref="T89:T90" si="28">IF(Q89&gt;0,Q89*F89,"")</f>
        <v/>
      </c>
      <c r="U89" s="3" t="str">
        <f t="shared" ref="U89:U90" si="29">IF(Q89&gt;0,Q89*G89,"")</f>
        <v/>
      </c>
      <c r="V89" s="3" t="s">
        <v>22</v>
      </c>
      <c r="W89"/>
      <c r="X89"/>
    </row>
    <row r="90" spans="1:24" x14ac:dyDescent="0.25">
      <c r="A90" s="2">
        <v>1071</v>
      </c>
      <c r="B90" s="2">
        <v>4</v>
      </c>
      <c r="C90" s="1" t="s">
        <v>213</v>
      </c>
      <c r="D90" s="1" t="s">
        <v>213</v>
      </c>
      <c r="E90" s="1" t="s">
        <v>658</v>
      </c>
      <c r="F90" s="7">
        <v>0.9</v>
      </c>
      <c r="G90" s="7">
        <v>600</v>
      </c>
      <c r="H90" s="28" t="s">
        <v>636</v>
      </c>
      <c r="I90" s="3" t="s">
        <v>433</v>
      </c>
      <c r="J90" s="3">
        <v>3</v>
      </c>
      <c r="K90" s="4" t="s">
        <v>214</v>
      </c>
      <c r="L90" s="29" t="s">
        <v>215</v>
      </c>
      <c r="M90" s="30" t="s">
        <v>11</v>
      </c>
      <c r="N90" s="31"/>
      <c r="O90" s="31">
        <v>2</v>
      </c>
      <c r="P90" s="31"/>
      <c r="Q90" s="32"/>
      <c r="R90" s="33"/>
      <c r="S90" s="4" t="s">
        <v>685</v>
      </c>
      <c r="T90" s="3" t="str">
        <f t="shared" si="28"/>
        <v/>
      </c>
      <c r="U90" s="3" t="str">
        <f t="shared" si="29"/>
        <v/>
      </c>
      <c r="V90" s="3" t="s">
        <v>12</v>
      </c>
      <c r="W90"/>
      <c r="X90"/>
    </row>
    <row r="91" spans="1:24" x14ac:dyDescent="0.25">
      <c r="A91" s="2">
        <v>1124</v>
      </c>
      <c r="B91" s="2">
        <v>2</v>
      </c>
      <c r="C91" s="1" t="s">
        <v>216</v>
      </c>
      <c r="D91" s="1" t="s">
        <v>216</v>
      </c>
      <c r="E91" s="1" t="s">
        <v>218</v>
      </c>
      <c r="F91" s="7">
        <v>0.5</v>
      </c>
      <c r="G91" s="7">
        <v>370</v>
      </c>
      <c r="H91" s="28" t="s">
        <v>538</v>
      </c>
      <c r="I91" s="3" t="s">
        <v>433</v>
      </c>
      <c r="J91" s="3">
        <v>4</v>
      </c>
      <c r="K91" s="4" t="s">
        <v>452</v>
      </c>
      <c r="L91" s="29" t="s">
        <v>217</v>
      </c>
      <c r="M91" s="30" t="s">
        <v>18</v>
      </c>
      <c r="N91" s="31"/>
      <c r="O91" s="31">
        <v>0</v>
      </c>
      <c r="P91" s="31">
        <v>7</v>
      </c>
      <c r="Q91" s="32"/>
      <c r="R91" s="33"/>
      <c r="S91" s="4" t="s">
        <v>685</v>
      </c>
      <c r="T91" s="3" t="str">
        <f t="shared" ref="T91" si="30">IF(Q91&gt;0,Q91*F91,"")</f>
        <v/>
      </c>
      <c r="U91" s="3" t="str">
        <f t="shared" ref="U91" si="31">IF(Q91&gt;0,Q91*G91,"")</f>
        <v/>
      </c>
      <c r="V91" s="3" t="s">
        <v>19</v>
      </c>
      <c r="W91"/>
      <c r="X91"/>
    </row>
    <row r="92" spans="1:24" x14ac:dyDescent="0.25">
      <c r="A92" s="2">
        <v>1170</v>
      </c>
      <c r="B92" s="2">
        <v>5</v>
      </c>
      <c r="C92" s="1" t="s">
        <v>219</v>
      </c>
      <c r="D92" s="1" t="s">
        <v>219</v>
      </c>
      <c r="E92" s="1" t="s">
        <v>222</v>
      </c>
      <c r="F92" s="7">
        <v>1.1499999999999999</v>
      </c>
      <c r="G92" s="7">
        <v>900</v>
      </c>
      <c r="H92" s="28" t="s">
        <v>539</v>
      </c>
      <c r="I92" s="3" t="s">
        <v>434</v>
      </c>
      <c r="J92" s="3">
        <v>5</v>
      </c>
      <c r="K92" s="4" t="s">
        <v>220</v>
      </c>
      <c r="L92" s="29" t="s">
        <v>221</v>
      </c>
      <c r="M92" s="30" t="s">
        <v>13</v>
      </c>
      <c r="N92" s="31"/>
      <c r="O92" s="31">
        <v>3</v>
      </c>
      <c r="P92" s="31"/>
      <c r="Q92" s="32"/>
      <c r="R92" s="33"/>
      <c r="S92" s="4" t="s">
        <v>687</v>
      </c>
      <c r="T92" s="3" t="str">
        <f t="shared" ref="T92:T95" si="32">IF(Q92&gt;0,Q92*F92,"")</f>
        <v/>
      </c>
      <c r="U92" s="3" t="str">
        <f t="shared" ref="U92:U95" si="33">IF(Q92&gt;0,Q92*G92,"")</f>
        <v/>
      </c>
      <c r="V92" s="3" t="s">
        <v>14</v>
      </c>
      <c r="W92"/>
      <c r="X92"/>
    </row>
    <row r="93" spans="1:24" x14ac:dyDescent="0.25">
      <c r="A93" s="2">
        <v>1179</v>
      </c>
      <c r="B93" s="2">
        <v>6</v>
      </c>
      <c r="C93" s="1" t="s">
        <v>223</v>
      </c>
      <c r="D93" s="1" t="s">
        <v>223</v>
      </c>
      <c r="E93" s="1" t="s">
        <v>225</v>
      </c>
      <c r="F93" s="7">
        <v>2.5</v>
      </c>
      <c r="G93" s="7">
        <v>1550</v>
      </c>
      <c r="H93" s="28" t="s">
        <v>540</v>
      </c>
      <c r="I93" s="3" t="s">
        <v>434</v>
      </c>
      <c r="J93" s="3">
        <v>5</v>
      </c>
      <c r="K93" s="4" t="s">
        <v>220</v>
      </c>
      <c r="L93" s="29" t="s">
        <v>224</v>
      </c>
      <c r="M93" s="30" t="s">
        <v>21</v>
      </c>
      <c r="N93" s="31"/>
      <c r="O93" s="31">
        <v>2</v>
      </c>
      <c r="P93" s="31"/>
      <c r="Q93" s="32"/>
      <c r="R93" s="33"/>
      <c r="S93" s="4" t="s">
        <v>687</v>
      </c>
      <c r="T93" s="3" t="str">
        <f t="shared" si="32"/>
        <v/>
      </c>
      <c r="U93" s="3" t="str">
        <f t="shared" si="33"/>
        <v/>
      </c>
      <c r="V93" s="3" t="s">
        <v>22</v>
      </c>
      <c r="W93"/>
      <c r="X93"/>
    </row>
    <row r="94" spans="1:24" x14ac:dyDescent="0.25">
      <c r="A94" s="2">
        <v>1184</v>
      </c>
      <c r="B94" s="2">
        <v>2</v>
      </c>
      <c r="C94" s="1" t="s">
        <v>226</v>
      </c>
      <c r="D94" s="1" t="s">
        <v>679</v>
      </c>
      <c r="E94" s="1" t="s">
        <v>660</v>
      </c>
      <c r="F94" s="7">
        <v>0.5</v>
      </c>
      <c r="G94" s="7">
        <v>370</v>
      </c>
      <c r="H94" s="28" t="s">
        <v>638</v>
      </c>
      <c r="I94" s="3" t="s">
        <v>434</v>
      </c>
      <c r="J94" s="3">
        <v>5</v>
      </c>
      <c r="K94" s="4" t="s">
        <v>227</v>
      </c>
      <c r="L94" s="29" t="s">
        <v>228</v>
      </c>
      <c r="M94" s="30" t="s">
        <v>18</v>
      </c>
      <c r="N94" s="31" t="s">
        <v>690</v>
      </c>
      <c r="O94" s="31">
        <v>1</v>
      </c>
      <c r="P94" s="31"/>
      <c r="Q94" s="32"/>
      <c r="R94" s="33"/>
      <c r="S94" s="4" t="s">
        <v>685</v>
      </c>
      <c r="T94" s="3" t="str">
        <f t="shared" si="32"/>
        <v/>
      </c>
      <c r="U94" s="3" t="str">
        <f t="shared" si="33"/>
        <v/>
      </c>
      <c r="V94" s="3" t="s">
        <v>19</v>
      </c>
      <c r="W94"/>
      <c r="X94"/>
    </row>
    <row r="95" spans="1:24" x14ac:dyDescent="0.25">
      <c r="A95" s="2">
        <v>1185</v>
      </c>
      <c r="B95" s="2">
        <v>3</v>
      </c>
      <c r="C95" s="1" t="s">
        <v>226</v>
      </c>
      <c r="D95" s="1" t="s">
        <v>679</v>
      </c>
      <c r="E95" s="1" t="s">
        <v>659</v>
      </c>
      <c r="F95" s="7">
        <v>0.6</v>
      </c>
      <c r="G95" s="7">
        <v>450</v>
      </c>
      <c r="H95" s="28" t="s">
        <v>637</v>
      </c>
      <c r="I95" s="3" t="s">
        <v>434</v>
      </c>
      <c r="J95" s="3">
        <v>5</v>
      </c>
      <c r="K95" s="4" t="s">
        <v>227</v>
      </c>
      <c r="L95" s="29" t="s">
        <v>228</v>
      </c>
      <c r="M95" s="30" t="s">
        <v>9</v>
      </c>
      <c r="N95" s="31" t="s">
        <v>690</v>
      </c>
      <c r="O95" s="31">
        <v>1</v>
      </c>
      <c r="P95" s="31"/>
      <c r="Q95" s="32"/>
      <c r="R95" s="33"/>
      <c r="S95" s="4" t="s">
        <v>685</v>
      </c>
      <c r="T95" s="3" t="str">
        <f t="shared" si="32"/>
        <v/>
      </c>
      <c r="U95" s="3" t="str">
        <f t="shared" si="33"/>
        <v/>
      </c>
      <c r="V95" s="3" t="s">
        <v>10</v>
      </c>
      <c r="W95"/>
      <c r="X95"/>
    </row>
    <row r="96" spans="1:24" x14ac:dyDescent="0.25">
      <c r="A96" s="2">
        <v>1221</v>
      </c>
      <c r="B96" s="2">
        <v>2</v>
      </c>
      <c r="C96" s="1" t="s">
        <v>229</v>
      </c>
      <c r="D96" s="1" t="s">
        <v>231</v>
      </c>
      <c r="E96" s="1" t="s">
        <v>662</v>
      </c>
      <c r="F96" s="7">
        <v>0.5</v>
      </c>
      <c r="G96" s="7">
        <v>370</v>
      </c>
      <c r="H96" s="28" t="s">
        <v>640</v>
      </c>
      <c r="I96" s="3" t="s">
        <v>432</v>
      </c>
      <c r="J96" s="3">
        <v>5</v>
      </c>
      <c r="K96" s="4" t="s">
        <v>227</v>
      </c>
      <c r="L96" s="29" t="s">
        <v>230</v>
      </c>
      <c r="M96" s="30" t="s">
        <v>18</v>
      </c>
      <c r="N96" s="31" t="s">
        <v>690</v>
      </c>
      <c r="O96" s="31">
        <v>2</v>
      </c>
      <c r="P96" s="31"/>
      <c r="Q96" s="32"/>
      <c r="R96" s="33"/>
      <c r="S96" s="4" t="s">
        <v>685</v>
      </c>
      <c r="T96" s="3" t="str">
        <f t="shared" ref="T96:T102" si="34">IF(Q96&gt;0,Q96*F96,"")</f>
        <v/>
      </c>
      <c r="U96" s="3" t="str">
        <f t="shared" ref="U96:U102" si="35">IF(Q96&gt;0,Q96*G96,"")</f>
        <v/>
      </c>
      <c r="V96" s="3" t="s">
        <v>19</v>
      </c>
      <c r="W96"/>
      <c r="X96"/>
    </row>
    <row r="97" spans="1:24" x14ac:dyDescent="0.25">
      <c r="A97" s="2">
        <v>1222</v>
      </c>
      <c r="B97" s="2">
        <v>3</v>
      </c>
      <c r="C97" s="1" t="s">
        <v>229</v>
      </c>
      <c r="D97" s="1" t="s">
        <v>231</v>
      </c>
      <c r="E97" s="1" t="s">
        <v>661</v>
      </c>
      <c r="F97" s="7">
        <v>0.6</v>
      </c>
      <c r="G97" s="7">
        <v>450</v>
      </c>
      <c r="H97" s="28" t="s">
        <v>639</v>
      </c>
      <c r="I97" s="3" t="s">
        <v>432</v>
      </c>
      <c r="J97" s="3">
        <v>5</v>
      </c>
      <c r="K97" s="4" t="s">
        <v>227</v>
      </c>
      <c r="L97" s="29" t="s">
        <v>230</v>
      </c>
      <c r="M97" s="30" t="s">
        <v>9</v>
      </c>
      <c r="N97" s="31" t="s">
        <v>690</v>
      </c>
      <c r="O97" s="31">
        <v>2</v>
      </c>
      <c r="P97" s="31"/>
      <c r="Q97" s="32"/>
      <c r="R97" s="33"/>
      <c r="S97" s="4" t="s">
        <v>685</v>
      </c>
      <c r="T97" s="3" t="str">
        <f t="shared" si="34"/>
        <v/>
      </c>
      <c r="U97" s="3" t="str">
        <f t="shared" si="35"/>
        <v/>
      </c>
      <c r="V97" s="3" t="s">
        <v>10</v>
      </c>
      <c r="W97"/>
      <c r="X97"/>
    </row>
    <row r="98" spans="1:24" x14ac:dyDescent="0.25">
      <c r="A98" s="2">
        <v>1249</v>
      </c>
      <c r="B98" s="2">
        <v>4</v>
      </c>
      <c r="C98" s="1" t="s">
        <v>246</v>
      </c>
      <c r="D98" s="1" t="s">
        <v>248</v>
      </c>
      <c r="E98" s="1" t="s">
        <v>249</v>
      </c>
      <c r="F98" s="7">
        <v>0.9</v>
      </c>
      <c r="G98" s="7">
        <v>600</v>
      </c>
      <c r="H98" s="28" t="s">
        <v>545</v>
      </c>
      <c r="I98" s="3" t="s">
        <v>434</v>
      </c>
      <c r="J98" s="3">
        <v>5</v>
      </c>
      <c r="K98" s="4" t="s">
        <v>234</v>
      </c>
      <c r="L98" s="29" t="s">
        <v>247</v>
      </c>
      <c r="M98" s="30" t="s">
        <v>11</v>
      </c>
      <c r="N98" s="31" t="s">
        <v>43</v>
      </c>
      <c r="O98" s="31">
        <v>4</v>
      </c>
      <c r="P98" s="31"/>
      <c r="Q98" s="32"/>
      <c r="R98" s="33"/>
      <c r="S98" s="4" t="s">
        <v>685</v>
      </c>
      <c r="T98" s="3" t="str">
        <f t="shared" si="34"/>
        <v/>
      </c>
      <c r="U98" s="3" t="str">
        <f t="shared" si="35"/>
        <v/>
      </c>
      <c r="V98" s="3" t="s">
        <v>12</v>
      </c>
      <c r="W98"/>
      <c r="X98"/>
    </row>
    <row r="99" spans="1:24" x14ac:dyDescent="0.25">
      <c r="A99" s="2">
        <v>1263</v>
      </c>
      <c r="B99" s="2">
        <v>2</v>
      </c>
      <c r="C99" s="1" t="s">
        <v>232</v>
      </c>
      <c r="D99" s="1" t="s">
        <v>232</v>
      </c>
      <c r="E99" s="1" t="s">
        <v>233</v>
      </c>
      <c r="F99" s="7">
        <v>0.5</v>
      </c>
      <c r="G99" s="7">
        <v>370</v>
      </c>
      <c r="H99" s="28" t="s">
        <v>541</v>
      </c>
      <c r="I99" s="3" t="s">
        <v>432</v>
      </c>
      <c r="J99" s="3">
        <v>5</v>
      </c>
      <c r="K99" s="4" t="s">
        <v>234</v>
      </c>
      <c r="L99" s="29" t="s">
        <v>235</v>
      </c>
      <c r="M99" s="30" t="s">
        <v>18</v>
      </c>
      <c r="N99" s="31"/>
      <c r="O99" s="31">
        <v>7</v>
      </c>
      <c r="P99" s="31"/>
      <c r="Q99" s="32"/>
      <c r="R99" s="33"/>
      <c r="S99" s="4" t="s">
        <v>685</v>
      </c>
      <c r="T99" s="3" t="str">
        <f t="shared" si="34"/>
        <v/>
      </c>
      <c r="U99" s="3" t="str">
        <f t="shared" si="35"/>
        <v/>
      </c>
      <c r="V99" s="3" t="s">
        <v>19</v>
      </c>
      <c r="W99"/>
      <c r="X99"/>
    </row>
    <row r="100" spans="1:24" x14ac:dyDescent="0.25">
      <c r="A100" s="2">
        <v>1264</v>
      </c>
      <c r="B100" s="2">
        <v>3</v>
      </c>
      <c r="C100" s="1" t="s">
        <v>232</v>
      </c>
      <c r="D100" s="1" t="s">
        <v>232</v>
      </c>
      <c r="E100" s="1" t="s">
        <v>236</v>
      </c>
      <c r="F100" s="7">
        <v>0.6</v>
      </c>
      <c r="G100" s="7">
        <v>450</v>
      </c>
      <c r="H100" s="28" t="s">
        <v>542</v>
      </c>
      <c r="I100" s="3" t="s">
        <v>432</v>
      </c>
      <c r="J100" s="3">
        <v>5</v>
      </c>
      <c r="K100" s="4" t="s">
        <v>234</v>
      </c>
      <c r="L100" s="29" t="s">
        <v>235</v>
      </c>
      <c r="M100" s="30" t="s">
        <v>9</v>
      </c>
      <c r="N100" s="31"/>
      <c r="O100" s="31">
        <v>1</v>
      </c>
      <c r="P100" s="31"/>
      <c r="Q100" s="32"/>
      <c r="R100" s="33"/>
      <c r="S100" s="4" t="s">
        <v>685</v>
      </c>
      <c r="T100" s="3" t="str">
        <f t="shared" si="34"/>
        <v/>
      </c>
      <c r="U100" s="3" t="str">
        <f t="shared" si="35"/>
        <v/>
      </c>
      <c r="V100" s="3" t="s">
        <v>10</v>
      </c>
      <c r="W100"/>
      <c r="X100"/>
    </row>
    <row r="101" spans="1:24" x14ac:dyDescent="0.25">
      <c r="A101" s="2">
        <v>1272</v>
      </c>
      <c r="B101" s="2">
        <v>2</v>
      </c>
      <c r="C101" s="1" t="s">
        <v>237</v>
      </c>
      <c r="D101" s="1" t="s">
        <v>238</v>
      </c>
      <c r="E101" s="1" t="s">
        <v>663</v>
      </c>
      <c r="F101" s="7">
        <v>0.5</v>
      </c>
      <c r="G101" s="7">
        <v>370</v>
      </c>
      <c r="H101" s="28" t="s">
        <v>641</v>
      </c>
      <c r="I101" s="3" t="s">
        <v>433</v>
      </c>
      <c r="J101" s="3">
        <v>5</v>
      </c>
      <c r="K101" s="4" t="s">
        <v>234</v>
      </c>
      <c r="L101" s="29" t="s">
        <v>240</v>
      </c>
      <c r="M101" s="30" t="s">
        <v>18</v>
      </c>
      <c r="N101" s="31" t="s">
        <v>690</v>
      </c>
      <c r="O101" s="31">
        <v>11</v>
      </c>
      <c r="P101" s="31"/>
      <c r="Q101" s="32"/>
      <c r="R101" s="33"/>
      <c r="S101" s="4" t="s">
        <v>685</v>
      </c>
      <c r="T101" s="3" t="str">
        <f t="shared" si="34"/>
        <v/>
      </c>
      <c r="U101" s="3" t="str">
        <f t="shared" si="35"/>
        <v/>
      </c>
      <c r="V101" s="3" t="s">
        <v>19</v>
      </c>
      <c r="W101"/>
      <c r="X101"/>
    </row>
    <row r="102" spans="1:24" x14ac:dyDescent="0.25">
      <c r="A102" s="2">
        <v>1273</v>
      </c>
      <c r="B102" s="2">
        <v>3</v>
      </c>
      <c r="C102" s="1" t="s">
        <v>237</v>
      </c>
      <c r="D102" s="1" t="s">
        <v>238</v>
      </c>
      <c r="E102" s="1" t="s">
        <v>239</v>
      </c>
      <c r="F102" s="7">
        <v>0.6</v>
      </c>
      <c r="G102" s="7">
        <v>450</v>
      </c>
      <c r="H102" s="28" t="s">
        <v>543</v>
      </c>
      <c r="I102" s="3" t="s">
        <v>433</v>
      </c>
      <c r="J102" s="3">
        <v>5</v>
      </c>
      <c r="K102" s="4" t="s">
        <v>234</v>
      </c>
      <c r="L102" s="29" t="s">
        <v>240</v>
      </c>
      <c r="M102" s="30" t="s">
        <v>9</v>
      </c>
      <c r="N102" s="31" t="s">
        <v>690</v>
      </c>
      <c r="O102" s="31">
        <v>1</v>
      </c>
      <c r="P102" s="31"/>
      <c r="Q102" s="32"/>
      <c r="R102" s="33"/>
      <c r="S102" s="4" t="s">
        <v>685</v>
      </c>
      <c r="T102" s="3" t="str">
        <f t="shared" si="34"/>
        <v/>
      </c>
      <c r="U102" s="3" t="str">
        <f t="shared" si="35"/>
        <v/>
      </c>
      <c r="V102" s="3" t="s">
        <v>10</v>
      </c>
      <c r="W102"/>
      <c r="X102"/>
    </row>
    <row r="103" spans="1:24" x14ac:dyDescent="0.25">
      <c r="A103" s="2">
        <v>1285</v>
      </c>
      <c r="B103" s="2">
        <v>4</v>
      </c>
      <c r="C103" s="1" t="s">
        <v>241</v>
      </c>
      <c r="D103" s="1" t="s">
        <v>244</v>
      </c>
      <c r="E103" s="1" t="s">
        <v>245</v>
      </c>
      <c r="F103" s="7">
        <v>0.9</v>
      </c>
      <c r="G103" s="7">
        <v>600</v>
      </c>
      <c r="H103" s="28" t="s">
        <v>544</v>
      </c>
      <c r="I103" s="3" t="s">
        <v>433</v>
      </c>
      <c r="J103" s="3">
        <v>5</v>
      </c>
      <c r="K103" s="4" t="s">
        <v>234</v>
      </c>
      <c r="L103" s="29" t="s">
        <v>243</v>
      </c>
      <c r="M103" s="30" t="s">
        <v>11</v>
      </c>
      <c r="N103" s="31" t="s">
        <v>43</v>
      </c>
      <c r="O103" s="31">
        <v>2</v>
      </c>
      <c r="P103" s="31"/>
      <c r="Q103" s="32"/>
      <c r="R103" s="33"/>
      <c r="S103" s="4" t="s">
        <v>685</v>
      </c>
      <c r="T103" s="3" t="str">
        <f t="shared" ref="T103:T104" si="36">IF(Q103&gt;0,Q103*F103,"")</f>
        <v/>
      </c>
      <c r="U103" s="3" t="str">
        <f t="shared" ref="U103:U104" si="37">IF(Q103&gt;0,Q103*G103,"")</f>
        <v/>
      </c>
      <c r="V103" s="3" t="s">
        <v>12</v>
      </c>
      <c r="W103"/>
      <c r="X103"/>
    </row>
    <row r="104" spans="1:24" x14ac:dyDescent="0.25">
      <c r="A104" s="2">
        <v>1290</v>
      </c>
      <c r="B104" s="2">
        <v>2</v>
      </c>
      <c r="C104" s="1" t="s">
        <v>241</v>
      </c>
      <c r="D104" s="1" t="s">
        <v>242</v>
      </c>
      <c r="E104" s="1" t="s">
        <v>664</v>
      </c>
      <c r="F104" s="7">
        <v>0.5</v>
      </c>
      <c r="G104" s="7">
        <v>370</v>
      </c>
      <c r="H104" s="28" t="s">
        <v>642</v>
      </c>
      <c r="I104" s="3" t="s">
        <v>433</v>
      </c>
      <c r="J104" s="3">
        <v>5</v>
      </c>
      <c r="K104" s="4" t="s">
        <v>234</v>
      </c>
      <c r="L104" s="29" t="s">
        <v>243</v>
      </c>
      <c r="M104" s="30" t="s">
        <v>18</v>
      </c>
      <c r="N104" s="31" t="s">
        <v>690</v>
      </c>
      <c r="O104" s="31">
        <v>6</v>
      </c>
      <c r="P104" s="31"/>
      <c r="Q104" s="32"/>
      <c r="R104" s="33"/>
      <c r="S104" s="4" t="s">
        <v>685</v>
      </c>
      <c r="T104" s="3" t="str">
        <f t="shared" si="36"/>
        <v/>
      </c>
      <c r="U104" s="3" t="str">
        <f t="shared" si="37"/>
        <v/>
      </c>
      <c r="V104" s="3" t="s">
        <v>19</v>
      </c>
      <c r="W104"/>
      <c r="X104"/>
    </row>
    <row r="105" spans="1:24" x14ac:dyDescent="0.25">
      <c r="A105" s="2">
        <v>1423</v>
      </c>
      <c r="B105" s="2">
        <v>6</v>
      </c>
      <c r="C105" s="1" t="s">
        <v>250</v>
      </c>
      <c r="D105" s="1" t="s">
        <v>250</v>
      </c>
      <c r="E105" s="1" t="s">
        <v>253</v>
      </c>
      <c r="F105" s="7">
        <v>2.5</v>
      </c>
      <c r="G105" s="7">
        <v>1550</v>
      </c>
      <c r="H105" s="28" t="s">
        <v>546</v>
      </c>
      <c r="I105" s="3" t="s">
        <v>434</v>
      </c>
      <c r="J105" s="3">
        <v>5</v>
      </c>
      <c r="K105" s="4" t="s">
        <v>251</v>
      </c>
      <c r="L105" s="29" t="s">
        <v>252</v>
      </c>
      <c r="M105" s="30" t="s">
        <v>21</v>
      </c>
      <c r="N105" s="31"/>
      <c r="O105" s="31">
        <v>13</v>
      </c>
      <c r="P105" s="31"/>
      <c r="Q105" s="32"/>
      <c r="R105" s="33"/>
      <c r="S105" s="4" t="s">
        <v>685</v>
      </c>
      <c r="T105" s="3" t="str">
        <f t="shared" ref="T105:T109" si="38">IF(Q105&gt;0,Q105*F105,"")</f>
        <v/>
      </c>
      <c r="U105" s="3" t="str">
        <f t="shared" ref="U105:U109" si="39">IF(Q105&gt;0,Q105*G105,"")</f>
        <v/>
      </c>
      <c r="V105" s="3" t="s">
        <v>22</v>
      </c>
      <c r="W105"/>
      <c r="X105"/>
    </row>
    <row r="106" spans="1:24" x14ac:dyDescent="0.25">
      <c r="A106" s="2">
        <v>1429</v>
      </c>
      <c r="B106" s="2">
        <v>4</v>
      </c>
      <c r="C106" s="1" t="s">
        <v>254</v>
      </c>
      <c r="D106" s="1" t="s">
        <v>254</v>
      </c>
      <c r="E106" s="1" t="s">
        <v>256</v>
      </c>
      <c r="F106" s="7">
        <v>0.9</v>
      </c>
      <c r="G106" s="7">
        <v>600</v>
      </c>
      <c r="H106" s="28" t="s">
        <v>547</v>
      </c>
      <c r="I106" s="3" t="s">
        <v>434</v>
      </c>
      <c r="J106" s="3">
        <v>5</v>
      </c>
      <c r="K106" s="4" t="s">
        <v>251</v>
      </c>
      <c r="L106" s="29" t="s">
        <v>255</v>
      </c>
      <c r="M106" s="30" t="s">
        <v>11</v>
      </c>
      <c r="N106" s="31"/>
      <c r="O106" s="31">
        <v>8</v>
      </c>
      <c r="P106" s="31">
        <v>2</v>
      </c>
      <c r="Q106" s="32"/>
      <c r="R106" s="33"/>
      <c r="S106" s="4" t="s">
        <v>685</v>
      </c>
      <c r="T106" s="3" t="str">
        <f t="shared" si="38"/>
        <v/>
      </c>
      <c r="U106" s="3" t="str">
        <f t="shared" si="39"/>
        <v/>
      </c>
      <c r="V106" s="3" t="s">
        <v>12</v>
      </c>
      <c r="W106"/>
      <c r="X106"/>
    </row>
    <row r="107" spans="1:24" x14ac:dyDescent="0.25">
      <c r="A107" s="2">
        <v>1430</v>
      </c>
      <c r="B107" s="2">
        <v>5</v>
      </c>
      <c r="C107" s="1" t="s">
        <v>254</v>
      </c>
      <c r="D107" s="1" t="s">
        <v>254</v>
      </c>
      <c r="E107" s="1" t="s">
        <v>257</v>
      </c>
      <c r="F107" s="7">
        <v>1.1499999999999999</v>
      </c>
      <c r="G107" s="7">
        <v>900</v>
      </c>
      <c r="H107" s="28" t="s">
        <v>548</v>
      </c>
      <c r="I107" s="3" t="s">
        <v>434</v>
      </c>
      <c r="J107" s="3">
        <v>5</v>
      </c>
      <c r="K107" s="4" t="s">
        <v>251</v>
      </c>
      <c r="L107" s="29" t="s">
        <v>255</v>
      </c>
      <c r="M107" s="30" t="s">
        <v>13</v>
      </c>
      <c r="N107" s="31"/>
      <c r="O107" s="31">
        <v>19</v>
      </c>
      <c r="P107" s="31"/>
      <c r="Q107" s="32"/>
      <c r="R107" s="33"/>
      <c r="S107" s="4" t="s">
        <v>685</v>
      </c>
      <c r="T107" s="3" t="str">
        <f t="shared" si="38"/>
        <v/>
      </c>
      <c r="U107" s="3" t="str">
        <f t="shared" si="39"/>
        <v/>
      </c>
      <c r="V107" s="3" t="s">
        <v>14</v>
      </c>
      <c r="W107"/>
      <c r="X107"/>
    </row>
    <row r="108" spans="1:24" x14ac:dyDescent="0.25">
      <c r="A108" s="2">
        <v>1432</v>
      </c>
      <c r="B108" s="2">
        <v>7</v>
      </c>
      <c r="C108" s="1" t="s">
        <v>254</v>
      </c>
      <c r="D108" s="1" t="s">
        <v>254</v>
      </c>
      <c r="E108" s="1" t="s">
        <v>258</v>
      </c>
      <c r="F108" s="7">
        <v>2.9</v>
      </c>
      <c r="G108" s="7">
        <v>2500</v>
      </c>
      <c r="H108" s="28" t="s">
        <v>549</v>
      </c>
      <c r="I108" s="3" t="s">
        <v>434</v>
      </c>
      <c r="J108" s="3">
        <v>5</v>
      </c>
      <c r="K108" s="4" t="s">
        <v>251</v>
      </c>
      <c r="L108" s="29" t="s">
        <v>255</v>
      </c>
      <c r="M108" s="30" t="s">
        <v>23</v>
      </c>
      <c r="N108" s="31"/>
      <c r="O108" s="31">
        <v>7</v>
      </c>
      <c r="P108" s="31"/>
      <c r="Q108" s="32"/>
      <c r="R108" s="33"/>
      <c r="S108" s="4" t="s">
        <v>685</v>
      </c>
      <c r="T108" s="3" t="str">
        <f t="shared" si="38"/>
        <v/>
      </c>
      <c r="U108" s="3" t="str">
        <f t="shared" si="39"/>
        <v/>
      </c>
      <c r="V108" s="3" t="s">
        <v>24</v>
      </c>
      <c r="W108"/>
      <c r="X108"/>
    </row>
    <row r="109" spans="1:24" x14ac:dyDescent="0.25">
      <c r="A109" s="2">
        <v>1437</v>
      </c>
      <c r="B109" s="2">
        <v>3</v>
      </c>
      <c r="C109" s="1" t="s">
        <v>259</v>
      </c>
      <c r="D109" s="1" t="s">
        <v>259</v>
      </c>
      <c r="E109" s="1" t="s">
        <v>665</v>
      </c>
      <c r="F109" s="7">
        <v>0.6</v>
      </c>
      <c r="G109" s="7">
        <v>450</v>
      </c>
      <c r="H109" s="28" t="s">
        <v>643</v>
      </c>
      <c r="I109" s="3" t="s">
        <v>432</v>
      </c>
      <c r="J109" s="3">
        <v>3</v>
      </c>
      <c r="K109" s="4" t="s">
        <v>453</v>
      </c>
      <c r="L109" s="29" t="s">
        <v>260</v>
      </c>
      <c r="M109" s="30" t="s">
        <v>9</v>
      </c>
      <c r="N109" s="31"/>
      <c r="O109" s="31">
        <v>5</v>
      </c>
      <c r="P109" s="31"/>
      <c r="Q109" s="32"/>
      <c r="R109" s="33"/>
      <c r="S109" s="4" t="s">
        <v>685</v>
      </c>
      <c r="T109" s="3" t="str">
        <f t="shared" si="38"/>
        <v/>
      </c>
      <c r="U109" s="3" t="str">
        <f t="shared" si="39"/>
        <v/>
      </c>
      <c r="V109" s="3" t="s">
        <v>10</v>
      </c>
      <c r="W109"/>
      <c r="X109"/>
    </row>
    <row r="110" spans="1:24" x14ac:dyDescent="0.25">
      <c r="A110" s="2">
        <v>1483</v>
      </c>
      <c r="B110" s="2">
        <v>3</v>
      </c>
      <c r="C110" s="1" t="s">
        <v>263</v>
      </c>
      <c r="D110" s="1" t="s">
        <v>263</v>
      </c>
      <c r="E110" s="1" t="s">
        <v>265</v>
      </c>
      <c r="F110" s="7">
        <v>0.6</v>
      </c>
      <c r="G110" s="7">
        <v>450</v>
      </c>
      <c r="H110" s="28" t="s">
        <v>550</v>
      </c>
      <c r="I110" s="3" t="s">
        <v>431</v>
      </c>
      <c r="J110" s="3">
        <v>3</v>
      </c>
      <c r="K110" s="4" t="s">
        <v>262</v>
      </c>
      <c r="L110" s="29" t="s">
        <v>264</v>
      </c>
      <c r="M110" s="30" t="s">
        <v>9</v>
      </c>
      <c r="N110" s="31"/>
      <c r="O110" s="31">
        <v>4</v>
      </c>
      <c r="P110" s="31">
        <v>9</v>
      </c>
      <c r="Q110" s="32"/>
      <c r="R110" s="33"/>
      <c r="S110" s="4" t="s">
        <v>685</v>
      </c>
      <c r="T110" s="3" t="str">
        <f t="shared" ref="T110:T112" si="40">IF(Q110&gt;0,Q110*F110,"")</f>
        <v/>
      </c>
      <c r="U110" s="3" t="str">
        <f t="shared" ref="U110:U112" si="41">IF(Q110&gt;0,Q110*G110,"")</f>
        <v/>
      </c>
      <c r="V110" s="3" t="s">
        <v>10</v>
      </c>
      <c r="W110"/>
      <c r="X110"/>
    </row>
    <row r="111" spans="1:24" x14ac:dyDescent="0.25">
      <c r="A111" s="2">
        <v>1496</v>
      </c>
      <c r="B111" s="2">
        <v>5</v>
      </c>
      <c r="C111" s="1" t="s">
        <v>266</v>
      </c>
      <c r="D111" s="1" t="s">
        <v>267</v>
      </c>
      <c r="E111" s="1" t="s">
        <v>270</v>
      </c>
      <c r="F111" s="7">
        <v>1.1499999999999999</v>
      </c>
      <c r="G111" s="7">
        <v>900</v>
      </c>
      <c r="H111" s="28" t="s">
        <v>551</v>
      </c>
      <c r="I111" s="3" t="s">
        <v>432</v>
      </c>
      <c r="J111" s="3">
        <v>5</v>
      </c>
      <c r="K111" s="4" t="s">
        <v>268</v>
      </c>
      <c r="L111" s="29" t="s">
        <v>269</v>
      </c>
      <c r="M111" s="30" t="s">
        <v>13</v>
      </c>
      <c r="N111" s="31" t="s">
        <v>690</v>
      </c>
      <c r="O111" s="31">
        <v>2</v>
      </c>
      <c r="P111" s="31"/>
      <c r="Q111" s="32"/>
      <c r="R111" s="33"/>
      <c r="S111" s="4" t="s">
        <v>685</v>
      </c>
      <c r="T111" s="3" t="str">
        <f t="shared" si="40"/>
        <v/>
      </c>
      <c r="U111" s="3" t="str">
        <f t="shared" si="41"/>
        <v/>
      </c>
      <c r="V111" s="3" t="s">
        <v>14</v>
      </c>
      <c r="W111"/>
      <c r="X111"/>
    </row>
    <row r="112" spans="1:24" x14ac:dyDescent="0.25">
      <c r="A112" s="2">
        <v>1502</v>
      </c>
      <c r="B112" s="2">
        <v>3</v>
      </c>
      <c r="C112" s="1" t="s">
        <v>271</v>
      </c>
      <c r="D112" s="1" t="s">
        <v>271</v>
      </c>
      <c r="E112" s="1" t="s">
        <v>272</v>
      </c>
      <c r="F112" s="7">
        <v>0.6</v>
      </c>
      <c r="G112" s="7">
        <v>450</v>
      </c>
      <c r="H112" s="28" t="s">
        <v>552</v>
      </c>
      <c r="I112" s="3" t="s">
        <v>431</v>
      </c>
      <c r="J112" s="3">
        <v>4</v>
      </c>
      <c r="K112" s="4" t="s">
        <v>262</v>
      </c>
      <c r="L112" s="29" t="s">
        <v>273</v>
      </c>
      <c r="M112" s="30" t="s">
        <v>9</v>
      </c>
      <c r="N112" s="31"/>
      <c r="O112" s="31">
        <v>4</v>
      </c>
      <c r="P112" s="31"/>
      <c r="Q112" s="32"/>
      <c r="R112" s="33"/>
      <c r="S112" s="4" t="s">
        <v>685</v>
      </c>
      <c r="T112" s="3" t="str">
        <f t="shared" si="40"/>
        <v/>
      </c>
      <c r="U112" s="3" t="str">
        <f t="shared" si="41"/>
        <v/>
      </c>
      <c r="V112" s="3" t="s">
        <v>10</v>
      </c>
      <c r="W112"/>
      <c r="X112"/>
    </row>
    <row r="113" spans="1:24" x14ac:dyDescent="0.25">
      <c r="A113" s="2">
        <v>1541</v>
      </c>
      <c r="B113" s="2">
        <v>4</v>
      </c>
      <c r="C113" s="1" t="s">
        <v>274</v>
      </c>
      <c r="D113" s="1" t="s">
        <v>276</v>
      </c>
      <c r="E113" s="1" t="s">
        <v>667</v>
      </c>
      <c r="F113" s="7">
        <v>0.9</v>
      </c>
      <c r="G113" s="7">
        <v>600</v>
      </c>
      <c r="H113" s="28" t="s">
        <v>553</v>
      </c>
      <c r="I113" s="3" t="s">
        <v>433</v>
      </c>
      <c r="J113" s="3">
        <v>5</v>
      </c>
      <c r="K113" s="4" t="s">
        <v>261</v>
      </c>
      <c r="L113" s="29" t="s">
        <v>275</v>
      </c>
      <c r="M113" s="30" t="s">
        <v>11</v>
      </c>
      <c r="N113" s="31" t="s">
        <v>460</v>
      </c>
      <c r="O113" s="31">
        <v>5</v>
      </c>
      <c r="P113" s="31"/>
      <c r="Q113" s="32"/>
      <c r="R113" s="33"/>
      <c r="S113" s="4" t="s">
        <v>685</v>
      </c>
      <c r="T113" s="3" t="str">
        <f t="shared" ref="T113:T116" si="42">IF(Q113&gt;0,Q113*F113,"")</f>
        <v/>
      </c>
      <c r="U113" s="3" t="str">
        <f t="shared" ref="U113:U116" si="43">IF(Q113&gt;0,Q113*G113,"")</f>
        <v/>
      </c>
      <c r="V113" s="3" t="s">
        <v>12</v>
      </c>
      <c r="W113"/>
      <c r="X113"/>
    </row>
    <row r="114" spans="1:24" x14ac:dyDescent="0.25">
      <c r="A114" s="2">
        <v>1558</v>
      </c>
      <c r="B114" s="2">
        <v>4</v>
      </c>
      <c r="C114" s="1" t="s">
        <v>274</v>
      </c>
      <c r="D114" s="1" t="s">
        <v>680</v>
      </c>
      <c r="E114" s="1" t="s">
        <v>666</v>
      </c>
      <c r="F114" s="7">
        <v>0.9</v>
      </c>
      <c r="G114" s="7">
        <v>600</v>
      </c>
      <c r="H114" s="28" t="s">
        <v>644</v>
      </c>
      <c r="I114" s="3" t="s">
        <v>433</v>
      </c>
      <c r="J114" s="3">
        <v>5</v>
      </c>
      <c r="K114" s="4" t="s">
        <v>261</v>
      </c>
      <c r="L114" s="29" t="s">
        <v>275</v>
      </c>
      <c r="M114" s="30" t="s">
        <v>11</v>
      </c>
      <c r="N114" s="31" t="s">
        <v>690</v>
      </c>
      <c r="O114" s="31">
        <v>3</v>
      </c>
      <c r="P114" s="31"/>
      <c r="Q114" s="32"/>
      <c r="R114" s="33"/>
      <c r="S114" s="4" t="s">
        <v>685</v>
      </c>
      <c r="T114" s="3" t="str">
        <f t="shared" si="42"/>
        <v/>
      </c>
      <c r="U114" s="3" t="str">
        <f t="shared" si="43"/>
        <v/>
      </c>
      <c r="V114" s="3" t="s">
        <v>12</v>
      </c>
      <c r="W114"/>
      <c r="X114"/>
    </row>
    <row r="115" spans="1:24" x14ac:dyDescent="0.25">
      <c r="A115" s="2">
        <v>1570</v>
      </c>
      <c r="B115" s="2">
        <v>2</v>
      </c>
      <c r="C115" s="1" t="s">
        <v>277</v>
      </c>
      <c r="D115" s="1" t="s">
        <v>277</v>
      </c>
      <c r="E115" s="1" t="s">
        <v>278</v>
      </c>
      <c r="F115" s="7">
        <v>0.5</v>
      </c>
      <c r="G115" s="7">
        <v>370</v>
      </c>
      <c r="H115" s="28" t="s">
        <v>554</v>
      </c>
      <c r="I115" s="3" t="s">
        <v>433</v>
      </c>
      <c r="J115" s="3">
        <v>5</v>
      </c>
      <c r="K115" s="4" t="s">
        <v>261</v>
      </c>
      <c r="L115" s="29" t="s">
        <v>279</v>
      </c>
      <c r="M115" s="30" t="s">
        <v>18</v>
      </c>
      <c r="N115" s="31"/>
      <c r="O115" s="31">
        <v>3</v>
      </c>
      <c r="P115" s="31"/>
      <c r="Q115" s="32"/>
      <c r="R115" s="33"/>
      <c r="S115" s="4" t="s">
        <v>685</v>
      </c>
      <c r="T115" s="3" t="str">
        <f t="shared" si="42"/>
        <v/>
      </c>
      <c r="U115" s="3" t="str">
        <f t="shared" si="43"/>
        <v/>
      </c>
      <c r="V115" s="3" t="s">
        <v>19</v>
      </c>
      <c r="W115"/>
      <c r="X115"/>
    </row>
    <row r="116" spans="1:24" x14ac:dyDescent="0.25">
      <c r="A116" s="2">
        <v>1586</v>
      </c>
      <c r="B116" s="2">
        <v>17</v>
      </c>
      <c r="C116" s="1" t="s">
        <v>280</v>
      </c>
      <c r="D116" s="1" t="s">
        <v>282</v>
      </c>
      <c r="E116" s="1" t="s">
        <v>668</v>
      </c>
      <c r="F116" s="7">
        <v>1</v>
      </c>
      <c r="G116" s="7">
        <v>750</v>
      </c>
      <c r="H116" s="28" t="s">
        <v>645</v>
      </c>
      <c r="I116" s="3" t="s">
        <v>432</v>
      </c>
      <c r="J116" s="3">
        <v>2</v>
      </c>
      <c r="K116" s="4" t="s">
        <v>454</v>
      </c>
      <c r="L116" s="29" t="s">
        <v>281</v>
      </c>
      <c r="M116" s="30" t="s">
        <v>37</v>
      </c>
      <c r="N116" s="31" t="s">
        <v>29</v>
      </c>
      <c r="O116" s="31">
        <v>4</v>
      </c>
      <c r="P116" s="31"/>
      <c r="Q116" s="32"/>
      <c r="R116" s="33"/>
      <c r="S116" s="4" t="s">
        <v>685</v>
      </c>
      <c r="T116" s="3" t="str">
        <f t="shared" si="42"/>
        <v/>
      </c>
      <c r="U116" s="3" t="str">
        <f t="shared" si="43"/>
        <v/>
      </c>
      <c r="V116" s="3" t="s">
        <v>14</v>
      </c>
      <c r="W116"/>
      <c r="X116"/>
    </row>
    <row r="117" spans="1:24" x14ac:dyDescent="0.25">
      <c r="A117" s="2">
        <v>1626</v>
      </c>
      <c r="B117" s="2">
        <v>3</v>
      </c>
      <c r="C117" s="1" t="s">
        <v>283</v>
      </c>
      <c r="D117" s="1" t="s">
        <v>283</v>
      </c>
      <c r="E117" s="1" t="s">
        <v>284</v>
      </c>
      <c r="F117" s="7">
        <v>0.6</v>
      </c>
      <c r="G117" s="7">
        <v>450</v>
      </c>
      <c r="H117" s="28" t="s">
        <v>555</v>
      </c>
      <c r="I117" s="3" t="s">
        <v>434</v>
      </c>
      <c r="J117" s="3" t="s">
        <v>435</v>
      </c>
      <c r="K117" s="4" t="s">
        <v>285</v>
      </c>
      <c r="L117" s="29" t="s">
        <v>286</v>
      </c>
      <c r="M117" s="30" t="s">
        <v>9</v>
      </c>
      <c r="N117" s="31"/>
      <c r="O117" s="31">
        <v>2</v>
      </c>
      <c r="P117" s="31"/>
      <c r="Q117" s="32"/>
      <c r="R117" s="33"/>
      <c r="S117" s="4" t="s">
        <v>685</v>
      </c>
      <c r="T117" s="3" t="str">
        <f t="shared" ref="T117:T121" si="44">IF(Q117&gt;0,Q117*F117,"")</f>
        <v/>
      </c>
      <c r="U117" s="3" t="str">
        <f t="shared" ref="U117:U121" si="45">IF(Q117&gt;0,Q117*G117,"")</f>
        <v/>
      </c>
      <c r="V117" s="3" t="s">
        <v>10</v>
      </c>
      <c r="W117"/>
      <c r="X117"/>
    </row>
    <row r="118" spans="1:24" x14ac:dyDescent="0.25">
      <c r="A118" s="2">
        <v>1627</v>
      </c>
      <c r="B118" s="2">
        <v>4</v>
      </c>
      <c r="C118" s="1" t="s">
        <v>283</v>
      </c>
      <c r="D118" s="1" t="s">
        <v>283</v>
      </c>
      <c r="E118" s="1" t="s">
        <v>287</v>
      </c>
      <c r="F118" s="7">
        <v>0.9</v>
      </c>
      <c r="G118" s="7">
        <v>600</v>
      </c>
      <c r="H118" s="28" t="s">
        <v>556</v>
      </c>
      <c r="I118" s="3" t="s">
        <v>434</v>
      </c>
      <c r="J118" s="3" t="s">
        <v>435</v>
      </c>
      <c r="K118" s="4" t="s">
        <v>285</v>
      </c>
      <c r="L118" s="29" t="s">
        <v>286</v>
      </c>
      <c r="M118" s="30" t="s">
        <v>11</v>
      </c>
      <c r="N118" s="31"/>
      <c r="O118" s="31">
        <v>6</v>
      </c>
      <c r="P118" s="31"/>
      <c r="Q118" s="32"/>
      <c r="R118" s="33"/>
      <c r="S118" s="4" t="s">
        <v>685</v>
      </c>
      <c r="T118" s="3" t="str">
        <f t="shared" si="44"/>
        <v/>
      </c>
      <c r="U118" s="3" t="str">
        <f t="shared" si="45"/>
        <v/>
      </c>
      <c r="V118" s="3" t="s">
        <v>12</v>
      </c>
      <c r="W118"/>
      <c r="X118"/>
    </row>
    <row r="119" spans="1:24" x14ac:dyDescent="0.25">
      <c r="A119" s="2">
        <v>1646</v>
      </c>
      <c r="B119" s="2">
        <v>2</v>
      </c>
      <c r="C119" s="1" t="s">
        <v>288</v>
      </c>
      <c r="D119" s="1" t="s">
        <v>290</v>
      </c>
      <c r="E119" s="1" t="s">
        <v>291</v>
      </c>
      <c r="F119" s="7">
        <v>0.5</v>
      </c>
      <c r="G119" s="7">
        <v>370</v>
      </c>
      <c r="H119" s="28" t="s">
        <v>557</v>
      </c>
      <c r="I119" s="3" t="s">
        <v>432</v>
      </c>
      <c r="J119" s="3">
        <v>4</v>
      </c>
      <c r="K119" s="4" t="s">
        <v>285</v>
      </c>
      <c r="L119" s="29" t="s">
        <v>289</v>
      </c>
      <c r="M119" s="30" t="s">
        <v>18</v>
      </c>
      <c r="N119" s="31" t="s">
        <v>43</v>
      </c>
      <c r="O119" s="31">
        <v>0</v>
      </c>
      <c r="P119" s="31">
        <v>16</v>
      </c>
      <c r="Q119" s="32"/>
      <c r="R119" s="33"/>
      <c r="S119" s="4" t="s">
        <v>685</v>
      </c>
      <c r="T119" s="3" t="str">
        <f t="shared" si="44"/>
        <v/>
      </c>
      <c r="U119" s="3" t="str">
        <f t="shared" si="45"/>
        <v/>
      </c>
      <c r="V119" s="3" t="s">
        <v>19</v>
      </c>
      <c r="W119"/>
      <c r="X119"/>
    </row>
    <row r="120" spans="1:24" x14ac:dyDescent="0.25">
      <c r="A120" s="2">
        <v>1659</v>
      </c>
      <c r="B120" s="2">
        <v>3</v>
      </c>
      <c r="C120" s="1" t="s">
        <v>292</v>
      </c>
      <c r="D120" s="1" t="s">
        <v>294</v>
      </c>
      <c r="E120" s="1" t="s">
        <v>295</v>
      </c>
      <c r="F120" s="7">
        <v>0.6</v>
      </c>
      <c r="G120" s="7">
        <v>450</v>
      </c>
      <c r="H120" s="28" t="s">
        <v>558</v>
      </c>
      <c r="I120" s="3" t="s">
        <v>436</v>
      </c>
      <c r="J120" s="3">
        <v>5</v>
      </c>
      <c r="K120" s="4" t="s">
        <v>285</v>
      </c>
      <c r="L120" s="29" t="s">
        <v>293</v>
      </c>
      <c r="M120" s="30" t="s">
        <v>9</v>
      </c>
      <c r="N120" s="31" t="s">
        <v>43</v>
      </c>
      <c r="O120" s="31">
        <v>8</v>
      </c>
      <c r="P120" s="31"/>
      <c r="Q120" s="32"/>
      <c r="R120" s="33"/>
      <c r="S120" s="4" t="s">
        <v>685</v>
      </c>
      <c r="T120" s="3" t="str">
        <f t="shared" si="44"/>
        <v/>
      </c>
      <c r="U120" s="3" t="str">
        <f t="shared" si="45"/>
        <v/>
      </c>
      <c r="V120" s="3" t="s">
        <v>10</v>
      </c>
      <c r="W120"/>
      <c r="X120"/>
    </row>
    <row r="121" spans="1:24" x14ac:dyDescent="0.25">
      <c r="A121" s="2">
        <v>1660</v>
      </c>
      <c r="B121" s="2">
        <v>4</v>
      </c>
      <c r="C121" s="1" t="s">
        <v>292</v>
      </c>
      <c r="D121" s="1" t="s">
        <v>294</v>
      </c>
      <c r="E121" s="1" t="s">
        <v>296</v>
      </c>
      <c r="F121" s="7">
        <v>0.9</v>
      </c>
      <c r="G121" s="7">
        <v>600</v>
      </c>
      <c r="H121" s="28" t="s">
        <v>559</v>
      </c>
      <c r="I121" s="3" t="s">
        <v>436</v>
      </c>
      <c r="J121" s="3">
        <v>5</v>
      </c>
      <c r="K121" s="4" t="s">
        <v>285</v>
      </c>
      <c r="L121" s="29" t="s">
        <v>293</v>
      </c>
      <c r="M121" s="30" t="s">
        <v>11</v>
      </c>
      <c r="N121" s="31" t="s">
        <v>43</v>
      </c>
      <c r="O121" s="31">
        <v>5</v>
      </c>
      <c r="P121" s="31"/>
      <c r="Q121" s="32"/>
      <c r="R121" s="33"/>
      <c r="S121" s="4" t="s">
        <v>685</v>
      </c>
      <c r="T121" s="3" t="str">
        <f t="shared" si="44"/>
        <v/>
      </c>
      <c r="U121" s="3" t="str">
        <f t="shared" si="45"/>
        <v/>
      </c>
      <c r="V121" s="3" t="s">
        <v>12</v>
      </c>
      <c r="W121"/>
      <c r="X121"/>
    </row>
    <row r="122" spans="1:24" x14ac:dyDescent="0.25">
      <c r="A122" s="2">
        <v>1677</v>
      </c>
      <c r="B122" s="2">
        <v>4</v>
      </c>
      <c r="C122" s="1" t="s">
        <v>297</v>
      </c>
      <c r="D122" s="1" t="s">
        <v>297</v>
      </c>
      <c r="E122" s="1" t="s">
        <v>299</v>
      </c>
      <c r="F122" s="7">
        <v>0.9</v>
      </c>
      <c r="G122" s="7">
        <v>600</v>
      </c>
      <c r="H122" s="28" t="s">
        <v>560</v>
      </c>
      <c r="I122" s="3" t="s">
        <v>434</v>
      </c>
      <c r="J122" s="3">
        <v>5</v>
      </c>
      <c r="K122" s="4" t="s">
        <v>285</v>
      </c>
      <c r="L122" s="29" t="s">
        <v>298</v>
      </c>
      <c r="M122" s="30" t="s">
        <v>11</v>
      </c>
      <c r="N122" s="31"/>
      <c r="O122" s="31">
        <v>4</v>
      </c>
      <c r="P122" s="31"/>
      <c r="Q122" s="32"/>
      <c r="R122" s="33"/>
      <c r="S122" s="4" t="s">
        <v>685</v>
      </c>
      <c r="T122" s="3" t="str">
        <f t="shared" ref="T122:T127" si="46">IF(Q122&gt;0,Q122*F122,"")</f>
        <v/>
      </c>
      <c r="U122" s="3" t="str">
        <f t="shared" ref="U122:U127" si="47">IF(Q122&gt;0,Q122*G122,"")</f>
        <v/>
      </c>
      <c r="V122" s="3" t="s">
        <v>12</v>
      </c>
      <c r="W122"/>
      <c r="X122"/>
    </row>
    <row r="123" spans="1:24" x14ac:dyDescent="0.25">
      <c r="A123" s="2">
        <v>1678</v>
      </c>
      <c r="B123" s="2">
        <v>5</v>
      </c>
      <c r="C123" s="1" t="s">
        <v>297</v>
      </c>
      <c r="D123" s="1" t="s">
        <v>297</v>
      </c>
      <c r="E123" s="1" t="s">
        <v>300</v>
      </c>
      <c r="F123" s="7">
        <v>1.1499999999999999</v>
      </c>
      <c r="G123" s="7">
        <v>900</v>
      </c>
      <c r="H123" s="28" t="s">
        <v>561</v>
      </c>
      <c r="I123" s="3" t="s">
        <v>434</v>
      </c>
      <c r="J123" s="3">
        <v>5</v>
      </c>
      <c r="K123" s="4" t="s">
        <v>285</v>
      </c>
      <c r="L123" s="29" t="s">
        <v>298</v>
      </c>
      <c r="M123" s="30" t="s">
        <v>13</v>
      </c>
      <c r="N123" s="31"/>
      <c r="O123" s="31">
        <v>2</v>
      </c>
      <c r="P123" s="31"/>
      <c r="Q123" s="32"/>
      <c r="R123" s="33"/>
      <c r="S123" s="4" t="s">
        <v>685</v>
      </c>
      <c r="T123" s="3" t="str">
        <f t="shared" si="46"/>
        <v/>
      </c>
      <c r="U123" s="3" t="str">
        <f t="shared" si="47"/>
        <v/>
      </c>
      <c r="V123" s="3" t="s">
        <v>14</v>
      </c>
      <c r="W123"/>
      <c r="X123"/>
    </row>
    <row r="124" spans="1:24" x14ac:dyDescent="0.25">
      <c r="A124" s="2">
        <v>1706</v>
      </c>
      <c r="B124" s="2">
        <v>4</v>
      </c>
      <c r="C124" s="1" t="s">
        <v>302</v>
      </c>
      <c r="D124" s="1" t="s">
        <v>302</v>
      </c>
      <c r="E124" s="1" t="s">
        <v>304</v>
      </c>
      <c r="F124" s="7">
        <v>0.9</v>
      </c>
      <c r="G124" s="7">
        <v>600</v>
      </c>
      <c r="H124" s="28" t="s">
        <v>562</v>
      </c>
      <c r="I124" s="3" t="s">
        <v>434</v>
      </c>
      <c r="J124" s="3">
        <v>4</v>
      </c>
      <c r="K124" s="4" t="s">
        <v>301</v>
      </c>
      <c r="L124" s="29" t="s">
        <v>303</v>
      </c>
      <c r="M124" s="30" t="s">
        <v>11</v>
      </c>
      <c r="N124" s="31"/>
      <c r="O124" s="31">
        <v>5</v>
      </c>
      <c r="P124" s="31"/>
      <c r="Q124" s="32"/>
      <c r="R124" s="33"/>
      <c r="S124" s="4" t="s">
        <v>685</v>
      </c>
      <c r="T124" s="3" t="str">
        <f t="shared" si="46"/>
        <v/>
      </c>
      <c r="U124" s="3" t="str">
        <f t="shared" si="47"/>
        <v/>
      </c>
      <c r="V124" s="3" t="s">
        <v>12</v>
      </c>
      <c r="W124"/>
      <c r="X124"/>
    </row>
    <row r="125" spans="1:24" x14ac:dyDescent="0.25">
      <c r="A125" s="2">
        <v>1711</v>
      </c>
      <c r="B125" s="2">
        <v>2</v>
      </c>
      <c r="C125" s="1" t="s">
        <v>305</v>
      </c>
      <c r="D125" s="1" t="s">
        <v>628</v>
      </c>
      <c r="E125" s="1" t="s">
        <v>627</v>
      </c>
      <c r="F125" s="7">
        <v>0.5</v>
      </c>
      <c r="G125" s="7">
        <v>370</v>
      </c>
      <c r="H125" s="28" t="s">
        <v>629</v>
      </c>
      <c r="I125" s="3" t="s">
        <v>436</v>
      </c>
      <c r="J125" s="3">
        <v>4</v>
      </c>
      <c r="K125" s="4" t="s">
        <v>301</v>
      </c>
      <c r="L125" s="29" t="s">
        <v>306</v>
      </c>
      <c r="M125" s="30" t="s">
        <v>18</v>
      </c>
      <c r="N125" s="31" t="s">
        <v>690</v>
      </c>
      <c r="O125" s="31">
        <v>11</v>
      </c>
      <c r="P125" s="31"/>
      <c r="Q125" s="32"/>
      <c r="R125" s="33"/>
      <c r="S125" s="4" t="s">
        <v>685</v>
      </c>
      <c r="T125" s="3" t="str">
        <f t="shared" si="46"/>
        <v/>
      </c>
      <c r="U125" s="3" t="str">
        <f t="shared" si="47"/>
        <v/>
      </c>
      <c r="V125" s="3" t="s">
        <v>19</v>
      </c>
      <c r="W125"/>
      <c r="X125"/>
    </row>
    <row r="126" spans="1:24" x14ac:dyDescent="0.25">
      <c r="A126" s="2">
        <v>1712</v>
      </c>
      <c r="B126" s="2">
        <v>3</v>
      </c>
      <c r="C126" s="1" t="s">
        <v>305</v>
      </c>
      <c r="D126" s="1" t="s">
        <v>628</v>
      </c>
      <c r="E126" s="1" t="s">
        <v>669</v>
      </c>
      <c r="F126" s="7">
        <v>0.6</v>
      </c>
      <c r="G126" s="7">
        <v>450</v>
      </c>
      <c r="H126" s="28" t="s">
        <v>646</v>
      </c>
      <c r="I126" s="3" t="s">
        <v>436</v>
      </c>
      <c r="J126" s="3">
        <v>4</v>
      </c>
      <c r="K126" s="4" t="s">
        <v>301</v>
      </c>
      <c r="L126" s="29" t="s">
        <v>306</v>
      </c>
      <c r="M126" s="30" t="s">
        <v>9</v>
      </c>
      <c r="N126" s="31" t="s">
        <v>690</v>
      </c>
      <c r="O126" s="31">
        <v>10</v>
      </c>
      <c r="P126" s="31"/>
      <c r="Q126" s="32"/>
      <c r="R126" s="33"/>
      <c r="S126" s="4" t="s">
        <v>685</v>
      </c>
      <c r="T126" s="3" t="str">
        <f t="shared" si="46"/>
        <v/>
      </c>
      <c r="U126" s="3" t="str">
        <f t="shared" si="47"/>
        <v/>
      </c>
      <c r="V126" s="3" t="s">
        <v>10</v>
      </c>
      <c r="W126"/>
      <c r="X126"/>
    </row>
    <row r="127" spans="1:24" x14ac:dyDescent="0.25">
      <c r="A127" s="2">
        <v>1719</v>
      </c>
      <c r="B127" s="2">
        <v>3</v>
      </c>
      <c r="C127" s="1" t="s">
        <v>307</v>
      </c>
      <c r="D127" s="1" t="s">
        <v>307</v>
      </c>
      <c r="E127" s="1" t="s">
        <v>310</v>
      </c>
      <c r="F127" s="7">
        <v>0.6</v>
      </c>
      <c r="G127" s="7">
        <v>450</v>
      </c>
      <c r="H127" s="28" t="s">
        <v>563</v>
      </c>
      <c r="I127" s="3" t="s">
        <v>432</v>
      </c>
      <c r="J127" s="3">
        <v>4</v>
      </c>
      <c r="K127" s="4" t="s">
        <v>308</v>
      </c>
      <c r="L127" s="29" t="s">
        <v>309</v>
      </c>
      <c r="M127" s="30" t="s">
        <v>9</v>
      </c>
      <c r="N127" s="31"/>
      <c r="O127" s="31">
        <v>4</v>
      </c>
      <c r="P127" s="31"/>
      <c r="Q127" s="32"/>
      <c r="R127" s="33"/>
      <c r="S127" s="4" t="s">
        <v>685</v>
      </c>
      <c r="T127" s="3" t="str">
        <f t="shared" si="46"/>
        <v/>
      </c>
      <c r="U127" s="3" t="str">
        <f t="shared" si="47"/>
        <v/>
      </c>
      <c r="V127" s="3" t="s">
        <v>10</v>
      </c>
      <c r="W127"/>
      <c r="X127"/>
    </row>
    <row r="128" spans="1:24" x14ac:dyDescent="0.25">
      <c r="A128" s="2">
        <v>1751</v>
      </c>
      <c r="B128" s="2">
        <v>4</v>
      </c>
      <c r="C128" s="1" t="s">
        <v>311</v>
      </c>
      <c r="D128" s="1" t="s">
        <v>311</v>
      </c>
      <c r="E128" s="1" t="s">
        <v>314</v>
      </c>
      <c r="F128" s="7">
        <v>0.9</v>
      </c>
      <c r="G128" s="7">
        <v>600</v>
      </c>
      <c r="H128" s="28" t="s">
        <v>564</v>
      </c>
      <c r="I128" s="3" t="s">
        <v>432</v>
      </c>
      <c r="J128" s="3">
        <v>5</v>
      </c>
      <c r="K128" s="4" t="s">
        <v>312</v>
      </c>
      <c r="L128" s="29" t="s">
        <v>313</v>
      </c>
      <c r="M128" s="30" t="s">
        <v>11</v>
      </c>
      <c r="N128" s="31"/>
      <c r="O128" s="31">
        <v>1</v>
      </c>
      <c r="P128" s="31"/>
      <c r="Q128" s="32"/>
      <c r="R128" s="33"/>
      <c r="S128" s="4" t="s">
        <v>685</v>
      </c>
      <c r="T128" s="3" t="str">
        <f t="shared" ref="T128:T134" si="48">IF(Q128&gt;0,Q128*F128,"")</f>
        <v/>
      </c>
      <c r="U128" s="3" t="str">
        <f t="shared" ref="U128:U134" si="49">IF(Q128&gt;0,Q128*G128,"")</f>
        <v/>
      </c>
      <c r="V128" s="3" t="s">
        <v>12</v>
      </c>
      <c r="W128"/>
      <c r="X128"/>
    </row>
    <row r="129" spans="1:24" x14ac:dyDescent="0.25">
      <c r="A129" s="2">
        <v>1752</v>
      </c>
      <c r="B129" s="2">
        <v>5</v>
      </c>
      <c r="C129" s="1" t="s">
        <v>311</v>
      </c>
      <c r="D129" s="1" t="s">
        <v>311</v>
      </c>
      <c r="E129" s="1" t="s">
        <v>315</v>
      </c>
      <c r="F129" s="7">
        <v>1.1499999999999999</v>
      </c>
      <c r="G129" s="7">
        <v>900</v>
      </c>
      <c r="H129" s="28" t="s">
        <v>565</v>
      </c>
      <c r="I129" s="3" t="s">
        <v>432</v>
      </c>
      <c r="J129" s="3">
        <v>5</v>
      </c>
      <c r="K129" s="4" t="s">
        <v>312</v>
      </c>
      <c r="L129" s="29" t="s">
        <v>313</v>
      </c>
      <c r="M129" s="30" t="s">
        <v>13</v>
      </c>
      <c r="N129" s="31"/>
      <c r="O129" s="31">
        <v>2</v>
      </c>
      <c r="P129" s="31"/>
      <c r="Q129" s="32"/>
      <c r="R129" s="33"/>
      <c r="S129" s="4" t="s">
        <v>685</v>
      </c>
      <c r="T129" s="3" t="str">
        <f t="shared" si="48"/>
        <v/>
      </c>
      <c r="U129" s="3" t="str">
        <f t="shared" si="49"/>
        <v/>
      </c>
      <c r="V129" s="3" t="s">
        <v>14</v>
      </c>
      <c r="W129"/>
      <c r="X129"/>
    </row>
    <row r="130" spans="1:24" x14ac:dyDescent="0.25">
      <c r="A130" s="2">
        <v>1768</v>
      </c>
      <c r="B130" s="2">
        <v>4</v>
      </c>
      <c r="C130" s="1" t="s">
        <v>316</v>
      </c>
      <c r="D130" s="1" t="s">
        <v>316</v>
      </c>
      <c r="E130" s="1" t="s">
        <v>319</v>
      </c>
      <c r="F130" s="7">
        <v>0.9</v>
      </c>
      <c r="G130" s="7">
        <v>600</v>
      </c>
      <c r="H130" s="28" t="s">
        <v>566</v>
      </c>
      <c r="I130" s="3" t="s">
        <v>432</v>
      </c>
      <c r="J130" s="3">
        <v>3</v>
      </c>
      <c r="K130" s="4" t="s">
        <v>317</v>
      </c>
      <c r="L130" s="29" t="s">
        <v>318</v>
      </c>
      <c r="M130" s="30" t="s">
        <v>11</v>
      </c>
      <c r="N130" s="31"/>
      <c r="O130" s="31">
        <v>3</v>
      </c>
      <c r="P130" s="31"/>
      <c r="Q130" s="32"/>
      <c r="R130" s="33"/>
      <c r="S130" s="4" t="s">
        <v>685</v>
      </c>
      <c r="T130" s="3" t="str">
        <f t="shared" si="48"/>
        <v/>
      </c>
      <c r="U130" s="3" t="str">
        <f t="shared" si="49"/>
        <v/>
      </c>
      <c r="V130" s="3" t="s">
        <v>12</v>
      </c>
      <c r="W130"/>
      <c r="X130"/>
    </row>
    <row r="131" spans="1:24" x14ac:dyDescent="0.25">
      <c r="A131" s="2">
        <v>1770</v>
      </c>
      <c r="B131" s="2">
        <v>6</v>
      </c>
      <c r="C131" s="1" t="s">
        <v>316</v>
      </c>
      <c r="D131" s="1" t="s">
        <v>316</v>
      </c>
      <c r="E131" s="1" t="s">
        <v>670</v>
      </c>
      <c r="F131" s="7">
        <v>2.5</v>
      </c>
      <c r="G131" s="7">
        <v>1550</v>
      </c>
      <c r="H131" s="28" t="s">
        <v>647</v>
      </c>
      <c r="I131" s="3" t="s">
        <v>432</v>
      </c>
      <c r="J131" s="3">
        <v>3</v>
      </c>
      <c r="K131" s="4" t="s">
        <v>317</v>
      </c>
      <c r="L131" s="29" t="s">
        <v>318</v>
      </c>
      <c r="M131" s="30" t="s">
        <v>21</v>
      </c>
      <c r="N131" s="31"/>
      <c r="O131" s="31">
        <v>1</v>
      </c>
      <c r="P131" s="31"/>
      <c r="Q131" s="32"/>
      <c r="R131" s="33"/>
      <c r="S131" s="4" t="s">
        <v>685</v>
      </c>
      <c r="T131" s="3" t="str">
        <f t="shared" si="48"/>
        <v/>
      </c>
      <c r="U131" s="3" t="str">
        <f t="shared" si="49"/>
        <v/>
      </c>
      <c r="V131" s="3" t="s">
        <v>22</v>
      </c>
      <c r="W131"/>
      <c r="X131"/>
    </row>
    <row r="132" spans="1:24" x14ac:dyDescent="0.25">
      <c r="A132" s="2">
        <v>1774</v>
      </c>
      <c r="B132" s="2">
        <v>3</v>
      </c>
      <c r="C132" s="1" t="s">
        <v>320</v>
      </c>
      <c r="D132" s="1" t="s">
        <v>320</v>
      </c>
      <c r="E132" s="1" t="s">
        <v>322</v>
      </c>
      <c r="F132" s="7">
        <v>0.6</v>
      </c>
      <c r="G132" s="7">
        <v>450</v>
      </c>
      <c r="H132" s="28" t="s">
        <v>567</v>
      </c>
      <c r="I132" s="3" t="s">
        <v>434</v>
      </c>
      <c r="J132" s="3">
        <v>3</v>
      </c>
      <c r="K132" s="4" t="s">
        <v>317</v>
      </c>
      <c r="L132" s="29" t="s">
        <v>321</v>
      </c>
      <c r="M132" s="30" t="s">
        <v>9</v>
      </c>
      <c r="N132" s="31"/>
      <c r="O132" s="31">
        <v>15</v>
      </c>
      <c r="P132" s="31">
        <v>0</v>
      </c>
      <c r="Q132" s="32"/>
      <c r="R132" s="33"/>
      <c r="S132" s="4" t="s">
        <v>685</v>
      </c>
      <c r="T132" s="3" t="str">
        <f t="shared" si="48"/>
        <v/>
      </c>
      <c r="U132" s="3" t="str">
        <f t="shared" si="49"/>
        <v/>
      </c>
      <c r="V132" s="3" t="s">
        <v>10</v>
      </c>
      <c r="W132"/>
      <c r="X132"/>
    </row>
    <row r="133" spans="1:24" x14ac:dyDescent="0.25">
      <c r="A133" s="2">
        <v>1783</v>
      </c>
      <c r="B133" s="2">
        <v>4</v>
      </c>
      <c r="C133" s="1" t="s">
        <v>323</v>
      </c>
      <c r="D133" s="1" t="s">
        <v>323</v>
      </c>
      <c r="E133" s="1" t="s">
        <v>326</v>
      </c>
      <c r="F133" s="7">
        <v>0.9</v>
      </c>
      <c r="G133" s="7">
        <v>600</v>
      </c>
      <c r="H133" s="28" t="s">
        <v>568</v>
      </c>
      <c r="I133" s="3" t="s">
        <v>431</v>
      </c>
      <c r="J133" s="3">
        <v>4</v>
      </c>
      <c r="K133" s="4" t="s">
        <v>324</v>
      </c>
      <c r="L133" s="29" t="s">
        <v>325</v>
      </c>
      <c r="M133" s="30" t="s">
        <v>11</v>
      </c>
      <c r="N133" s="31"/>
      <c r="O133" s="31">
        <v>2</v>
      </c>
      <c r="P133" s="31"/>
      <c r="Q133" s="32"/>
      <c r="R133" s="33"/>
      <c r="S133" s="4" t="s">
        <v>685</v>
      </c>
      <c r="T133" s="3" t="str">
        <f t="shared" si="48"/>
        <v/>
      </c>
      <c r="U133" s="3" t="str">
        <f t="shared" si="49"/>
        <v/>
      </c>
      <c r="V133" s="3" t="s">
        <v>12</v>
      </c>
      <c r="W133"/>
      <c r="X133"/>
    </row>
    <row r="134" spans="1:24" x14ac:dyDescent="0.25">
      <c r="A134" s="2">
        <v>1786</v>
      </c>
      <c r="B134" s="2">
        <v>7</v>
      </c>
      <c r="C134" s="1" t="s">
        <v>323</v>
      </c>
      <c r="D134" s="1" t="s">
        <v>323</v>
      </c>
      <c r="E134" s="1" t="s">
        <v>671</v>
      </c>
      <c r="F134" s="7">
        <v>2.9</v>
      </c>
      <c r="G134" s="7">
        <v>2500</v>
      </c>
      <c r="H134" s="28" t="s">
        <v>648</v>
      </c>
      <c r="I134" s="3" t="s">
        <v>431</v>
      </c>
      <c r="J134" s="3">
        <v>4</v>
      </c>
      <c r="K134" s="4" t="s">
        <v>324</v>
      </c>
      <c r="L134" s="29" t="s">
        <v>325</v>
      </c>
      <c r="M134" s="30" t="s">
        <v>23</v>
      </c>
      <c r="N134" s="31"/>
      <c r="O134" s="31">
        <v>1</v>
      </c>
      <c r="P134" s="31"/>
      <c r="Q134" s="32"/>
      <c r="R134" s="33"/>
      <c r="S134" s="4" t="s">
        <v>685</v>
      </c>
      <c r="T134" s="3" t="str">
        <f t="shared" si="48"/>
        <v/>
      </c>
      <c r="U134" s="3" t="str">
        <f t="shared" si="49"/>
        <v/>
      </c>
      <c r="V134" s="3" t="s">
        <v>24</v>
      </c>
      <c r="W134"/>
      <c r="X134"/>
    </row>
    <row r="135" spans="1:24" x14ac:dyDescent="0.25">
      <c r="A135" s="2">
        <v>1799</v>
      </c>
      <c r="B135" s="2">
        <v>5</v>
      </c>
      <c r="C135" s="1" t="s">
        <v>327</v>
      </c>
      <c r="D135" s="1" t="s">
        <v>327</v>
      </c>
      <c r="E135" s="1" t="s">
        <v>330</v>
      </c>
      <c r="F135" s="7">
        <v>1.1499999999999999</v>
      </c>
      <c r="G135" s="7">
        <v>900</v>
      </c>
      <c r="H135" s="28" t="s">
        <v>569</v>
      </c>
      <c r="I135" s="3" t="s">
        <v>440</v>
      </c>
      <c r="J135" s="3">
        <v>4</v>
      </c>
      <c r="K135" s="4" t="s">
        <v>328</v>
      </c>
      <c r="L135" s="29" t="s">
        <v>329</v>
      </c>
      <c r="M135" s="30" t="s">
        <v>13</v>
      </c>
      <c r="N135" s="31"/>
      <c r="O135" s="31">
        <v>2</v>
      </c>
      <c r="P135" s="31"/>
      <c r="Q135" s="32"/>
      <c r="R135" s="33"/>
      <c r="S135" s="4" t="s">
        <v>685</v>
      </c>
      <c r="T135" s="3" t="str">
        <f t="shared" ref="T135:T140" si="50">IF(Q135&gt;0,Q135*F135,"")</f>
        <v/>
      </c>
      <c r="U135" s="3" t="str">
        <f t="shared" ref="U135:U140" si="51">IF(Q135&gt;0,Q135*G135,"")</f>
        <v/>
      </c>
      <c r="V135" s="3" t="s">
        <v>14</v>
      </c>
      <c r="W135"/>
      <c r="X135"/>
    </row>
    <row r="136" spans="1:24" x14ac:dyDescent="0.25">
      <c r="A136" s="2">
        <v>1808</v>
      </c>
      <c r="B136" s="2">
        <v>6</v>
      </c>
      <c r="C136" s="1" t="s">
        <v>331</v>
      </c>
      <c r="D136" s="1" t="s">
        <v>331</v>
      </c>
      <c r="E136" s="1" t="s">
        <v>334</v>
      </c>
      <c r="F136" s="7">
        <v>2.5</v>
      </c>
      <c r="G136" s="7">
        <v>1550</v>
      </c>
      <c r="H136" s="28" t="s">
        <v>570</v>
      </c>
      <c r="I136" s="3" t="s">
        <v>434</v>
      </c>
      <c r="J136" s="3">
        <v>6</v>
      </c>
      <c r="K136" s="4" t="s">
        <v>332</v>
      </c>
      <c r="L136" s="29" t="s">
        <v>333</v>
      </c>
      <c r="M136" s="30" t="s">
        <v>21</v>
      </c>
      <c r="N136" s="31"/>
      <c r="O136" s="31">
        <v>1</v>
      </c>
      <c r="P136" s="31"/>
      <c r="Q136" s="32"/>
      <c r="R136" s="33"/>
      <c r="S136" s="4" t="s">
        <v>685</v>
      </c>
      <c r="T136" s="3" t="str">
        <f t="shared" si="50"/>
        <v/>
      </c>
      <c r="U136" s="3" t="str">
        <f t="shared" si="51"/>
        <v/>
      </c>
      <c r="V136" s="3" t="s">
        <v>22</v>
      </c>
      <c r="W136"/>
      <c r="X136"/>
    </row>
    <row r="137" spans="1:24" x14ac:dyDescent="0.25">
      <c r="A137" s="2">
        <v>1809</v>
      </c>
      <c r="B137" s="2">
        <v>7</v>
      </c>
      <c r="C137" s="1" t="s">
        <v>331</v>
      </c>
      <c r="D137" s="1" t="s">
        <v>331</v>
      </c>
      <c r="E137" s="1" t="s">
        <v>335</v>
      </c>
      <c r="F137" s="7">
        <v>2.9</v>
      </c>
      <c r="G137" s="7">
        <v>2500</v>
      </c>
      <c r="H137" s="28" t="s">
        <v>571</v>
      </c>
      <c r="I137" s="3" t="s">
        <v>434</v>
      </c>
      <c r="J137" s="3">
        <v>6</v>
      </c>
      <c r="K137" s="4" t="s">
        <v>332</v>
      </c>
      <c r="L137" s="29" t="s">
        <v>333</v>
      </c>
      <c r="M137" s="30" t="s">
        <v>23</v>
      </c>
      <c r="N137" s="31"/>
      <c r="O137" s="31">
        <v>1</v>
      </c>
      <c r="P137" s="31"/>
      <c r="Q137" s="32"/>
      <c r="R137" s="33"/>
      <c r="S137" s="4" t="s">
        <v>685</v>
      </c>
      <c r="T137" s="3" t="str">
        <f t="shared" si="50"/>
        <v/>
      </c>
      <c r="U137" s="3" t="str">
        <f t="shared" si="51"/>
        <v/>
      </c>
      <c r="V137" s="3" t="s">
        <v>24</v>
      </c>
      <c r="W137"/>
      <c r="X137"/>
    </row>
    <row r="138" spans="1:24" x14ac:dyDescent="0.25">
      <c r="A138" s="2">
        <v>1810</v>
      </c>
      <c r="B138" s="2">
        <v>8</v>
      </c>
      <c r="C138" s="1" t="s">
        <v>331</v>
      </c>
      <c r="D138" s="1" t="s">
        <v>331</v>
      </c>
      <c r="E138" s="1" t="s">
        <v>672</v>
      </c>
      <c r="F138" s="7">
        <v>3</v>
      </c>
      <c r="G138" s="7">
        <v>2700</v>
      </c>
      <c r="H138" s="28" t="s">
        <v>649</v>
      </c>
      <c r="I138" s="3" t="s">
        <v>434</v>
      </c>
      <c r="J138" s="3">
        <v>6</v>
      </c>
      <c r="K138" s="4" t="s">
        <v>332</v>
      </c>
      <c r="L138" s="29" t="s">
        <v>333</v>
      </c>
      <c r="M138" s="30" t="s">
        <v>58</v>
      </c>
      <c r="N138" s="31"/>
      <c r="O138" s="31">
        <v>2</v>
      </c>
      <c r="P138" s="31"/>
      <c r="Q138" s="32"/>
      <c r="R138" s="33"/>
      <c r="S138" s="4" t="s">
        <v>685</v>
      </c>
      <c r="T138" s="3" t="str">
        <f t="shared" si="50"/>
        <v/>
      </c>
      <c r="U138" s="3" t="str">
        <f t="shared" si="51"/>
        <v/>
      </c>
      <c r="V138" s="3" t="s">
        <v>59</v>
      </c>
      <c r="W138"/>
      <c r="X138"/>
    </row>
    <row r="139" spans="1:24" x14ac:dyDescent="0.25">
      <c r="A139" s="2">
        <v>1836</v>
      </c>
      <c r="B139" s="2">
        <v>3</v>
      </c>
      <c r="C139" s="1" t="s">
        <v>336</v>
      </c>
      <c r="D139" s="1" t="s">
        <v>336</v>
      </c>
      <c r="E139" s="1" t="s">
        <v>337</v>
      </c>
      <c r="F139" s="7">
        <v>0.6</v>
      </c>
      <c r="G139" s="7">
        <v>450</v>
      </c>
      <c r="H139" s="28" t="s">
        <v>572</v>
      </c>
      <c r="I139" s="3" t="s">
        <v>432</v>
      </c>
      <c r="J139" s="3">
        <v>4</v>
      </c>
      <c r="K139" s="4" t="s">
        <v>455</v>
      </c>
      <c r="L139" s="29" t="s">
        <v>338</v>
      </c>
      <c r="M139" s="30" t="s">
        <v>9</v>
      </c>
      <c r="N139" s="31"/>
      <c r="O139" s="31">
        <v>1</v>
      </c>
      <c r="P139" s="31"/>
      <c r="Q139" s="32"/>
      <c r="R139" s="33"/>
      <c r="S139" s="4" t="s">
        <v>685</v>
      </c>
      <c r="T139" s="3" t="str">
        <f t="shared" si="50"/>
        <v/>
      </c>
      <c r="U139" s="3" t="str">
        <f t="shared" si="51"/>
        <v/>
      </c>
      <c r="V139" s="3" t="s">
        <v>10</v>
      </c>
      <c r="W139"/>
      <c r="X139"/>
    </row>
    <row r="140" spans="1:24" x14ac:dyDescent="0.25">
      <c r="A140" s="2">
        <v>1837</v>
      </c>
      <c r="B140" s="2">
        <v>4</v>
      </c>
      <c r="C140" s="1" t="s">
        <v>336</v>
      </c>
      <c r="D140" s="1" t="s">
        <v>336</v>
      </c>
      <c r="E140" s="1" t="s">
        <v>339</v>
      </c>
      <c r="F140" s="7">
        <v>0.9</v>
      </c>
      <c r="G140" s="7">
        <v>600</v>
      </c>
      <c r="H140" s="28" t="s">
        <v>573</v>
      </c>
      <c r="I140" s="3" t="s">
        <v>432</v>
      </c>
      <c r="J140" s="3">
        <v>4</v>
      </c>
      <c r="K140" s="4" t="s">
        <v>455</v>
      </c>
      <c r="L140" s="29" t="s">
        <v>338</v>
      </c>
      <c r="M140" s="30" t="s">
        <v>11</v>
      </c>
      <c r="N140" s="31"/>
      <c r="O140" s="31">
        <v>3</v>
      </c>
      <c r="P140" s="31"/>
      <c r="Q140" s="32"/>
      <c r="R140" s="33"/>
      <c r="S140" s="4" t="s">
        <v>685</v>
      </c>
      <c r="T140" s="3" t="str">
        <f t="shared" si="50"/>
        <v/>
      </c>
      <c r="U140" s="3" t="str">
        <f t="shared" si="51"/>
        <v/>
      </c>
      <c r="V140" s="3" t="s">
        <v>12</v>
      </c>
      <c r="W140"/>
      <c r="X140"/>
    </row>
    <row r="141" spans="1:24" x14ac:dyDescent="0.25">
      <c r="A141" s="2">
        <v>1872</v>
      </c>
      <c r="B141" s="2">
        <v>5</v>
      </c>
      <c r="C141" s="1" t="s">
        <v>340</v>
      </c>
      <c r="D141" s="1" t="s">
        <v>340</v>
      </c>
      <c r="E141" s="1" t="s">
        <v>343</v>
      </c>
      <c r="F141" s="7">
        <v>1.1499999999999999</v>
      </c>
      <c r="G141" s="7">
        <v>900</v>
      </c>
      <c r="H141" s="28" t="s">
        <v>574</v>
      </c>
      <c r="I141" s="3" t="s">
        <v>431</v>
      </c>
      <c r="J141" s="3">
        <v>4</v>
      </c>
      <c r="K141" s="4" t="s">
        <v>341</v>
      </c>
      <c r="L141" s="29" t="s">
        <v>342</v>
      </c>
      <c r="M141" s="30" t="s">
        <v>13</v>
      </c>
      <c r="N141" s="31"/>
      <c r="O141" s="31">
        <v>3</v>
      </c>
      <c r="P141" s="31"/>
      <c r="Q141" s="32"/>
      <c r="R141" s="33"/>
      <c r="S141" s="4" t="s">
        <v>685</v>
      </c>
      <c r="T141" s="3" t="str">
        <f t="shared" ref="T141:T144" si="52">IF(Q141&gt;0,Q141*F141,"")</f>
        <v/>
      </c>
      <c r="U141" s="3" t="str">
        <f t="shared" ref="U141:U144" si="53">IF(Q141&gt;0,Q141*G141,"")</f>
        <v/>
      </c>
      <c r="V141" s="3" t="s">
        <v>14</v>
      </c>
      <c r="W141"/>
      <c r="X141"/>
    </row>
    <row r="142" spans="1:24" x14ac:dyDescent="0.25">
      <c r="A142" s="2">
        <v>1873</v>
      </c>
      <c r="B142" s="2">
        <v>6</v>
      </c>
      <c r="C142" s="1" t="s">
        <v>340</v>
      </c>
      <c r="D142" s="1" t="s">
        <v>340</v>
      </c>
      <c r="E142" s="1" t="s">
        <v>344</v>
      </c>
      <c r="F142" s="7">
        <v>2.5</v>
      </c>
      <c r="G142" s="7">
        <v>1550</v>
      </c>
      <c r="H142" s="28" t="s">
        <v>575</v>
      </c>
      <c r="I142" s="3" t="s">
        <v>431</v>
      </c>
      <c r="J142" s="3">
        <v>4</v>
      </c>
      <c r="K142" s="4" t="s">
        <v>341</v>
      </c>
      <c r="L142" s="29" t="s">
        <v>342</v>
      </c>
      <c r="M142" s="30" t="s">
        <v>21</v>
      </c>
      <c r="N142" s="31"/>
      <c r="O142" s="31">
        <v>1</v>
      </c>
      <c r="P142" s="31"/>
      <c r="Q142" s="32"/>
      <c r="R142" s="33"/>
      <c r="S142" s="4" t="s">
        <v>685</v>
      </c>
      <c r="T142" s="3" t="str">
        <f t="shared" si="52"/>
        <v/>
      </c>
      <c r="U142" s="3" t="str">
        <f t="shared" si="53"/>
        <v/>
      </c>
      <c r="V142" s="3" t="s">
        <v>22</v>
      </c>
      <c r="W142"/>
      <c r="X142"/>
    </row>
    <row r="143" spans="1:24" x14ac:dyDescent="0.25">
      <c r="A143" s="2">
        <v>1880</v>
      </c>
      <c r="B143" s="2">
        <v>4</v>
      </c>
      <c r="C143" s="1" t="s">
        <v>345</v>
      </c>
      <c r="D143" s="1" t="s">
        <v>345</v>
      </c>
      <c r="E143" s="1" t="s">
        <v>348</v>
      </c>
      <c r="F143" s="7">
        <v>0.9</v>
      </c>
      <c r="G143" s="7">
        <v>600</v>
      </c>
      <c r="H143" s="28" t="s">
        <v>576</v>
      </c>
      <c r="I143" s="3" t="s">
        <v>432</v>
      </c>
      <c r="J143" s="3">
        <v>5</v>
      </c>
      <c r="K143" s="4" t="s">
        <v>346</v>
      </c>
      <c r="L143" s="29" t="s">
        <v>347</v>
      </c>
      <c r="M143" s="30" t="s">
        <v>11</v>
      </c>
      <c r="N143" s="31"/>
      <c r="O143" s="31">
        <v>6</v>
      </c>
      <c r="P143" s="31"/>
      <c r="Q143" s="32"/>
      <c r="R143" s="33"/>
      <c r="S143" s="4" t="s">
        <v>685</v>
      </c>
      <c r="T143" s="3" t="str">
        <f t="shared" si="52"/>
        <v/>
      </c>
      <c r="U143" s="3" t="str">
        <f t="shared" si="53"/>
        <v/>
      </c>
      <c r="V143" s="3" t="s">
        <v>12</v>
      </c>
      <c r="W143"/>
      <c r="X143"/>
    </row>
    <row r="144" spans="1:24" x14ac:dyDescent="0.25">
      <c r="A144" s="2">
        <v>1893</v>
      </c>
      <c r="B144" s="2">
        <v>3</v>
      </c>
      <c r="C144" s="1" t="s">
        <v>349</v>
      </c>
      <c r="D144" s="1" t="s">
        <v>349</v>
      </c>
      <c r="E144" s="1" t="s">
        <v>351</v>
      </c>
      <c r="F144" s="7">
        <v>0.6</v>
      </c>
      <c r="G144" s="7">
        <v>450</v>
      </c>
      <c r="H144" s="28" t="s">
        <v>577</v>
      </c>
      <c r="I144" s="3" t="s">
        <v>437</v>
      </c>
      <c r="J144" s="3" t="s">
        <v>441</v>
      </c>
      <c r="K144" s="4" t="s">
        <v>456</v>
      </c>
      <c r="L144" s="29" t="s">
        <v>350</v>
      </c>
      <c r="M144" s="30" t="s">
        <v>9</v>
      </c>
      <c r="N144" s="31"/>
      <c r="O144" s="31">
        <v>1</v>
      </c>
      <c r="P144" s="31"/>
      <c r="Q144" s="32"/>
      <c r="R144" s="33"/>
      <c r="S144" s="4" t="s">
        <v>685</v>
      </c>
      <c r="T144" s="3" t="str">
        <f t="shared" si="52"/>
        <v/>
      </c>
      <c r="U144" s="3" t="str">
        <f t="shared" si="53"/>
        <v/>
      </c>
      <c r="V144" s="3" t="s">
        <v>10</v>
      </c>
      <c r="W144"/>
      <c r="X144"/>
    </row>
    <row r="145" spans="1:24" x14ac:dyDescent="0.25">
      <c r="A145" s="2">
        <v>1950</v>
      </c>
      <c r="B145" s="2">
        <v>2</v>
      </c>
      <c r="C145" s="1" t="s">
        <v>353</v>
      </c>
      <c r="D145" s="1" t="s">
        <v>354</v>
      </c>
      <c r="E145" s="1" t="s">
        <v>355</v>
      </c>
      <c r="F145" s="7">
        <v>0.5</v>
      </c>
      <c r="G145" s="7">
        <v>370</v>
      </c>
      <c r="H145" s="28" t="s">
        <v>578</v>
      </c>
      <c r="I145" s="3" t="s">
        <v>434</v>
      </c>
      <c r="J145" s="3">
        <v>5</v>
      </c>
      <c r="K145" s="4" t="s">
        <v>352</v>
      </c>
      <c r="L145" s="29" t="s">
        <v>356</v>
      </c>
      <c r="M145" s="30" t="s">
        <v>18</v>
      </c>
      <c r="N145" s="31" t="s">
        <v>690</v>
      </c>
      <c r="O145" s="31">
        <v>15</v>
      </c>
      <c r="P145" s="31"/>
      <c r="Q145" s="32"/>
      <c r="R145" s="33"/>
      <c r="S145" s="4" t="s">
        <v>685</v>
      </c>
      <c r="T145" s="3" t="str">
        <f t="shared" ref="T145:T150" si="54">IF(Q145&gt;0,Q145*F145,"")</f>
        <v/>
      </c>
      <c r="U145" s="3" t="str">
        <f t="shared" ref="U145:U150" si="55">IF(Q145&gt;0,Q145*G145,"")</f>
        <v/>
      </c>
      <c r="V145" s="3" t="s">
        <v>19</v>
      </c>
      <c r="W145"/>
      <c r="X145"/>
    </row>
    <row r="146" spans="1:24" x14ac:dyDescent="0.25">
      <c r="A146" s="2">
        <v>1957</v>
      </c>
      <c r="B146" s="2">
        <v>4</v>
      </c>
      <c r="C146" s="1" t="s">
        <v>681</v>
      </c>
      <c r="D146" s="1" t="s">
        <v>681</v>
      </c>
      <c r="E146" s="1" t="s">
        <v>673</v>
      </c>
      <c r="F146" s="7">
        <v>0.9</v>
      </c>
      <c r="G146" s="7">
        <v>600</v>
      </c>
      <c r="H146" s="28" t="s">
        <v>650</v>
      </c>
      <c r="I146" s="3" t="s">
        <v>432</v>
      </c>
      <c r="J146" s="3">
        <v>5</v>
      </c>
      <c r="K146" s="4" t="s">
        <v>352</v>
      </c>
      <c r="L146" s="29" t="s">
        <v>684</v>
      </c>
      <c r="M146" s="30" t="s">
        <v>11</v>
      </c>
      <c r="N146" s="31"/>
      <c r="O146" s="31">
        <v>2</v>
      </c>
      <c r="P146" s="31"/>
      <c r="Q146" s="32"/>
      <c r="R146" s="33"/>
      <c r="S146" s="4" t="s">
        <v>685</v>
      </c>
      <c r="T146" s="3" t="str">
        <f t="shared" si="54"/>
        <v/>
      </c>
      <c r="U146" s="3" t="str">
        <f t="shared" si="55"/>
        <v/>
      </c>
      <c r="V146" s="3" t="s">
        <v>12</v>
      </c>
      <c r="W146"/>
      <c r="X146"/>
    </row>
    <row r="147" spans="1:24" x14ac:dyDescent="0.25">
      <c r="A147" s="2">
        <v>1958</v>
      </c>
      <c r="B147" s="2">
        <v>2</v>
      </c>
      <c r="C147" s="1" t="s">
        <v>357</v>
      </c>
      <c r="D147" s="1" t="s">
        <v>357</v>
      </c>
      <c r="E147" s="1" t="s">
        <v>358</v>
      </c>
      <c r="F147" s="7">
        <v>0.5</v>
      </c>
      <c r="G147" s="7">
        <v>370</v>
      </c>
      <c r="H147" s="28" t="s">
        <v>579</v>
      </c>
      <c r="I147" s="3" t="s">
        <v>432</v>
      </c>
      <c r="J147" s="3">
        <v>5</v>
      </c>
      <c r="K147" s="4" t="s">
        <v>359</v>
      </c>
      <c r="L147" s="29" t="s">
        <v>360</v>
      </c>
      <c r="M147" s="30" t="s">
        <v>18</v>
      </c>
      <c r="N147" s="31"/>
      <c r="O147" s="31">
        <v>1</v>
      </c>
      <c r="P147" s="31"/>
      <c r="Q147" s="32"/>
      <c r="R147" s="33"/>
      <c r="S147" s="4" t="s">
        <v>685</v>
      </c>
      <c r="T147" s="3" t="str">
        <f t="shared" si="54"/>
        <v/>
      </c>
      <c r="U147" s="3" t="str">
        <f t="shared" si="55"/>
        <v/>
      </c>
      <c r="V147" s="3" t="s">
        <v>19</v>
      </c>
      <c r="W147"/>
      <c r="X147"/>
    </row>
    <row r="148" spans="1:24" x14ac:dyDescent="0.25">
      <c r="A148" s="2">
        <v>1959</v>
      </c>
      <c r="B148" s="2">
        <v>3</v>
      </c>
      <c r="C148" s="1" t="s">
        <v>357</v>
      </c>
      <c r="D148" s="1" t="s">
        <v>357</v>
      </c>
      <c r="E148" s="1" t="s">
        <v>361</v>
      </c>
      <c r="F148" s="7">
        <v>0.6</v>
      </c>
      <c r="G148" s="7">
        <v>450</v>
      </c>
      <c r="H148" s="28" t="s">
        <v>580</v>
      </c>
      <c r="I148" s="3" t="s">
        <v>432</v>
      </c>
      <c r="J148" s="3">
        <v>5</v>
      </c>
      <c r="K148" s="4" t="s">
        <v>359</v>
      </c>
      <c r="L148" s="29" t="s">
        <v>360</v>
      </c>
      <c r="M148" s="30" t="s">
        <v>9</v>
      </c>
      <c r="N148" s="31"/>
      <c r="O148" s="31">
        <v>2</v>
      </c>
      <c r="P148" s="31"/>
      <c r="Q148" s="32"/>
      <c r="R148" s="33"/>
      <c r="S148" s="4" t="s">
        <v>685</v>
      </c>
      <c r="T148" s="3" t="str">
        <f t="shared" si="54"/>
        <v/>
      </c>
      <c r="U148" s="3" t="str">
        <f t="shared" si="55"/>
        <v/>
      </c>
      <c r="V148" s="3" t="s">
        <v>10</v>
      </c>
      <c r="W148"/>
      <c r="X148"/>
    </row>
    <row r="149" spans="1:24" x14ac:dyDescent="0.25">
      <c r="A149" s="2">
        <v>1960</v>
      </c>
      <c r="B149" s="2">
        <v>4</v>
      </c>
      <c r="C149" s="1" t="s">
        <v>357</v>
      </c>
      <c r="D149" s="1" t="s">
        <v>357</v>
      </c>
      <c r="E149" s="1" t="s">
        <v>362</v>
      </c>
      <c r="F149" s="7">
        <v>0.9</v>
      </c>
      <c r="G149" s="7">
        <v>600</v>
      </c>
      <c r="H149" s="28" t="s">
        <v>581</v>
      </c>
      <c r="I149" s="3" t="s">
        <v>432</v>
      </c>
      <c r="J149" s="3">
        <v>5</v>
      </c>
      <c r="K149" s="4" t="s">
        <v>359</v>
      </c>
      <c r="L149" s="29" t="s">
        <v>360</v>
      </c>
      <c r="M149" s="30" t="s">
        <v>11</v>
      </c>
      <c r="N149" s="31"/>
      <c r="O149" s="31">
        <v>3</v>
      </c>
      <c r="P149" s="31"/>
      <c r="Q149" s="32"/>
      <c r="R149" s="33"/>
      <c r="S149" s="4" t="s">
        <v>685</v>
      </c>
      <c r="T149" s="3" t="str">
        <f t="shared" si="54"/>
        <v/>
      </c>
      <c r="U149" s="3" t="str">
        <f t="shared" si="55"/>
        <v/>
      </c>
      <c r="V149" s="3" t="s">
        <v>12</v>
      </c>
      <c r="W149"/>
      <c r="X149"/>
    </row>
    <row r="150" spans="1:24" x14ac:dyDescent="0.25">
      <c r="A150" s="2">
        <v>1962</v>
      </c>
      <c r="B150" s="2">
        <v>2</v>
      </c>
      <c r="C150" s="1" t="s">
        <v>363</v>
      </c>
      <c r="D150" s="1" t="s">
        <v>363</v>
      </c>
      <c r="E150" s="1" t="s">
        <v>364</v>
      </c>
      <c r="F150" s="7">
        <v>0.5</v>
      </c>
      <c r="G150" s="7">
        <v>370</v>
      </c>
      <c r="H150" s="28" t="s">
        <v>582</v>
      </c>
      <c r="I150" s="3" t="s">
        <v>432</v>
      </c>
      <c r="J150" s="3">
        <v>3</v>
      </c>
      <c r="K150" s="4" t="s">
        <v>457</v>
      </c>
      <c r="L150" s="29" t="s">
        <v>365</v>
      </c>
      <c r="M150" s="30" t="s">
        <v>18</v>
      </c>
      <c r="N150" s="31"/>
      <c r="O150" s="31">
        <v>4</v>
      </c>
      <c r="P150" s="31"/>
      <c r="Q150" s="32"/>
      <c r="R150" s="33"/>
      <c r="S150" s="4" t="s">
        <v>685</v>
      </c>
      <c r="T150" s="3" t="str">
        <f t="shared" si="54"/>
        <v/>
      </c>
      <c r="U150" s="3" t="str">
        <f t="shared" si="55"/>
        <v/>
      </c>
      <c r="V150" s="3" t="s">
        <v>19</v>
      </c>
      <c r="W150"/>
      <c r="X150"/>
    </row>
    <row r="151" spans="1:24" x14ac:dyDescent="0.25">
      <c r="A151" s="2">
        <v>2014</v>
      </c>
      <c r="B151" s="2">
        <v>2</v>
      </c>
      <c r="C151" s="1" t="s">
        <v>366</v>
      </c>
      <c r="D151" s="1" t="s">
        <v>366</v>
      </c>
      <c r="E151" s="1" t="s">
        <v>367</v>
      </c>
      <c r="F151" s="7">
        <v>0.5</v>
      </c>
      <c r="G151" s="7">
        <v>370</v>
      </c>
      <c r="H151" s="28" t="s">
        <v>583</v>
      </c>
      <c r="I151" s="3" t="s">
        <v>434</v>
      </c>
      <c r="J151" s="3">
        <v>3</v>
      </c>
      <c r="K151" s="4" t="s">
        <v>368</v>
      </c>
      <c r="L151" s="29" t="s">
        <v>369</v>
      </c>
      <c r="M151" s="30" t="s">
        <v>18</v>
      </c>
      <c r="N151" s="31"/>
      <c r="O151" s="31">
        <v>7</v>
      </c>
      <c r="P151" s="31"/>
      <c r="Q151" s="32"/>
      <c r="R151" s="33"/>
      <c r="S151" s="4" t="s">
        <v>685</v>
      </c>
      <c r="T151" s="3" t="str">
        <f t="shared" ref="T151:T155" si="56">IF(Q151&gt;0,Q151*F151,"")</f>
        <v/>
      </c>
      <c r="U151" s="3" t="str">
        <f t="shared" ref="U151:U155" si="57">IF(Q151&gt;0,Q151*G151,"")</f>
        <v/>
      </c>
      <c r="V151" s="3" t="s">
        <v>19</v>
      </c>
      <c r="W151"/>
      <c r="X151"/>
    </row>
    <row r="152" spans="1:24" x14ac:dyDescent="0.25">
      <c r="A152" s="2">
        <v>2015</v>
      </c>
      <c r="B152" s="2">
        <v>3</v>
      </c>
      <c r="C152" s="1" t="s">
        <v>366</v>
      </c>
      <c r="D152" s="1" t="s">
        <v>366</v>
      </c>
      <c r="E152" s="1" t="s">
        <v>370</v>
      </c>
      <c r="F152" s="7">
        <v>0.6</v>
      </c>
      <c r="G152" s="7">
        <v>450</v>
      </c>
      <c r="H152" s="28" t="s">
        <v>584</v>
      </c>
      <c r="I152" s="3" t="s">
        <v>434</v>
      </c>
      <c r="J152" s="3">
        <v>3</v>
      </c>
      <c r="K152" s="4" t="s">
        <v>368</v>
      </c>
      <c r="L152" s="29" t="s">
        <v>369</v>
      </c>
      <c r="M152" s="30" t="s">
        <v>9</v>
      </c>
      <c r="N152" s="31"/>
      <c r="O152" s="31">
        <v>1</v>
      </c>
      <c r="P152" s="31"/>
      <c r="Q152" s="32"/>
      <c r="R152" s="33"/>
      <c r="S152" s="4" t="s">
        <v>685</v>
      </c>
      <c r="T152" s="3" t="str">
        <f t="shared" si="56"/>
        <v/>
      </c>
      <c r="U152" s="3" t="str">
        <f t="shared" si="57"/>
        <v/>
      </c>
      <c r="V152" s="3" t="s">
        <v>10</v>
      </c>
      <c r="W152"/>
      <c r="X152"/>
    </row>
    <row r="153" spans="1:24" x14ac:dyDescent="0.25">
      <c r="A153" s="2">
        <v>2029</v>
      </c>
      <c r="B153" s="2">
        <v>2</v>
      </c>
      <c r="C153" s="1" t="s">
        <v>372</v>
      </c>
      <c r="D153" s="1" t="s">
        <v>372</v>
      </c>
      <c r="E153" s="1" t="s">
        <v>373</v>
      </c>
      <c r="F153" s="7">
        <v>0.5</v>
      </c>
      <c r="G153" s="7">
        <v>370</v>
      </c>
      <c r="H153" s="28" t="s">
        <v>585</v>
      </c>
      <c r="I153" s="3" t="s">
        <v>434</v>
      </c>
      <c r="J153" s="3">
        <v>4</v>
      </c>
      <c r="K153" s="4" t="s">
        <v>371</v>
      </c>
      <c r="L153" s="29" t="s">
        <v>374</v>
      </c>
      <c r="M153" s="30" t="s">
        <v>18</v>
      </c>
      <c r="N153" s="31"/>
      <c r="O153" s="31">
        <v>10</v>
      </c>
      <c r="P153" s="31"/>
      <c r="Q153" s="32"/>
      <c r="R153" s="33"/>
      <c r="S153" s="4" t="s">
        <v>685</v>
      </c>
      <c r="T153" s="3" t="str">
        <f t="shared" si="56"/>
        <v/>
      </c>
      <c r="U153" s="3" t="str">
        <f t="shared" si="57"/>
        <v/>
      </c>
      <c r="V153" s="3" t="s">
        <v>19</v>
      </c>
      <c r="W153"/>
      <c r="X153"/>
    </row>
    <row r="154" spans="1:24" x14ac:dyDescent="0.25">
      <c r="A154" s="2">
        <v>2042</v>
      </c>
      <c r="B154" s="2">
        <v>3</v>
      </c>
      <c r="C154" s="1" t="s">
        <v>375</v>
      </c>
      <c r="D154" s="1" t="s">
        <v>375</v>
      </c>
      <c r="E154" s="1" t="s">
        <v>378</v>
      </c>
      <c r="F154" s="7">
        <v>0.6</v>
      </c>
      <c r="G154" s="7">
        <v>450</v>
      </c>
      <c r="H154" s="28" t="s">
        <v>586</v>
      </c>
      <c r="I154" s="3" t="s">
        <v>434</v>
      </c>
      <c r="J154" s="3">
        <v>5</v>
      </c>
      <c r="K154" s="4" t="s">
        <v>376</v>
      </c>
      <c r="L154" s="29" t="s">
        <v>377</v>
      </c>
      <c r="M154" s="30" t="s">
        <v>9</v>
      </c>
      <c r="N154" s="31"/>
      <c r="O154" s="31">
        <v>8</v>
      </c>
      <c r="P154" s="31"/>
      <c r="Q154" s="32"/>
      <c r="R154" s="33"/>
      <c r="S154" s="4" t="s">
        <v>685</v>
      </c>
      <c r="T154" s="3" t="str">
        <f t="shared" si="56"/>
        <v/>
      </c>
      <c r="U154" s="3" t="str">
        <f t="shared" si="57"/>
        <v/>
      </c>
      <c r="V154" s="3" t="s">
        <v>10</v>
      </c>
      <c r="W154"/>
      <c r="X154"/>
    </row>
    <row r="155" spans="1:24" x14ac:dyDescent="0.25">
      <c r="A155" s="2">
        <v>2043</v>
      </c>
      <c r="B155" s="2">
        <v>4</v>
      </c>
      <c r="C155" s="1" t="s">
        <v>375</v>
      </c>
      <c r="D155" s="1" t="s">
        <v>375</v>
      </c>
      <c r="E155" s="1" t="s">
        <v>379</v>
      </c>
      <c r="F155" s="7">
        <v>0.9</v>
      </c>
      <c r="G155" s="7">
        <v>600</v>
      </c>
      <c r="H155" s="28" t="s">
        <v>587</v>
      </c>
      <c r="I155" s="3" t="s">
        <v>434</v>
      </c>
      <c r="J155" s="3">
        <v>5</v>
      </c>
      <c r="K155" s="4" t="s">
        <v>376</v>
      </c>
      <c r="L155" s="29" t="s">
        <v>377</v>
      </c>
      <c r="M155" s="30" t="s">
        <v>11</v>
      </c>
      <c r="N155" s="31"/>
      <c r="O155" s="31">
        <v>4</v>
      </c>
      <c r="P155" s="31"/>
      <c r="Q155" s="32"/>
      <c r="R155" s="33"/>
      <c r="S155" s="4" t="s">
        <v>685</v>
      </c>
      <c r="T155" s="3" t="str">
        <f t="shared" si="56"/>
        <v/>
      </c>
      <c r="U155" s="3" t="str">
        <f t="shared" si="57"/>
        <v/>
      </c>
      <c r="V155" s="3" t="s">
        <v>12</v>
      </c>
      <c r="W155"/>
      <c r="X155"/>
    </row>
    <row r="156" spans="1:24" x14ac:dyDescent="0.25">
      <c r="A156" s="2">
        <v>2075</v>
      </c>
      <c r="B156" s="2">
        <v>5</v>
      </c>
      <c r="C156" s="1" t="s">
        <v>380</v>
      </c>
      <c r="D156" s="1" t="s">
        <v>380</v>
      </c>
      <c r="E156" s="1" t="s">
        <v>382</v>
      </c>
      <c r="F156" s="7">
        <v>1.1499999999999999</v>
      </c>
      <c r="G156" s="7">
        <v>900</v>
      </c>
      <c r="H156" s="28" t="s">
        <v>588</v>
      </c>
      <c r="I156" s="3" t="s">
        <v>433</v>
      </c>
      <c r="J156" s="3">
        <v>4</v>
      </c>
      <c r="K156" s="4" t="s">
        <v>458</v>
      </c>
      <c r="L156" s="29" t="s">
        <v>381</v>
      </c>
      <c r="M156" s="30" t="s">
        <v>13</v>
      </c>
      <c r="N156" s="31"/>
      <c r="O156" s="31">
        <v>8</v>
      </c>
      <c r="P156" s="31"/>
      <c r="Q156" s="32"/>
      <c r="R156" s="33"/>
      <c r="S156" s="4" t="s">
        <v>685</v>
      </c>
      <c r="T156" s="3" t="str">
        <f t="shared" ref="T156:T164" si="58">IF(Q156&gt;0,Q156*F156,"")</f>
        <v/>
      </c>
      <c r="U156" s="3" t="str">
        <f t="shared" ref="U156:U164" si="59">IF(Q156&gt;0,Q156*G156,"")</f>
        <v/>
      </c>
      <c r="V156" s="3" t="s">
        <v>14</v>
      </c>
      <c r="W156"/>
      <c r="X156"/>
    </row>
    <row r="157" spans="1:24" x14ac:dyDescent="0.25">
      <c r="A157" s="2">
        <v>2082</v>
      </c>
      <c r="B157" s="2">
        <v>5</v>
      </c>
      <c r="C157" s="1" t="s">
        <v>383</v>
      </c>
      <c r="D157" s="1" t="s">
        <v>383</v>
      </c>
      <c r="E157" s="1" t="s">
        <v>386</v>
      </c>
      <c r="F157" s="7">
        <v>1.1499999999999999</v>
      </c>
      <c r="G157" s="7">
        <v>900</v>
      </c>
      <c r="H157" s="28" t="s">
        <v>589</v>
      </c>
      <c r="I157" s="3" t="s">
        <v>433</v>
      </c>
      <c r="J157" s="3">
        <v>4</v>
      </c>
      <c r="K157" s="4" t="s">
        <v>384</v>
      </c>
      <c r="L157" s="29" t="s">
        <v>385</v>
      </c>
      <c r="M157" s="30" t="s">
        <v>13</v>
      </c>
      <c r="N157" s="31"/>
      <c r="O157" s="31">
        <v>6</v>
      </c>
      <c r="P157" s="31"/>
      <c r="Q157" s="32"/>
      <c r="R157" s="33"/>
      <c r="S157" s="4" t="s">
        <v>685</v>
      </c>
      <c r="T157" s="3" t="str">
        <f t="shared" si="58"/>
        <v/>
      </c>
      <c r="U157" s="3" t="str">
        <f t="shared" si="59"/>
        <v/>
      </c>
      <c r="V157" s="3" t="s">
        <v>14</v>
      </c>
      <c r="W157"/>
      <c r="X157"/>
    </row>
    <row r="158" spans="1:24" x14ac:dyDescent="0.25">
      <c r="A158" s="2">
        <v>2089</v>
      </c>
      <c r="B158" s="2">
        <v>4</v>
      </c>
      <c r="C158" s="1" t="s">
        <v>387</v>
      </c>
      <c r="D158" s="1" t="s">
        <v>387</v>
      </c>
      <c r="E158" s="1" t="s">
        <v>389</v>
      </c>
      <c r="F158" s="7">
        <v>0.9</v>
      </c>
      <c r="G158" s="7">
        <v>600</v>
      </c>
      <c r="H158" s="28" t="s">
        <v>590</v>
      </c>
      <c r="I158" s="3" t="s">
        <v>433</v>
      </c>
      <c r="J158" s="3">
        <v>4</v>
      </c>
      <c r="K158" s="4" t="s">
        <v>384</v>
      </c>
      <c r="L158" s="29" t="s">
        <v>388</v>
      </c>
      <c r="M158" s="30" t="s">
        <v>11</v>
      </c>
      <c r="N158" s="31"/>
      <c r="O158" s="31">
        <v>12</v>
      </c>
      <c r="P158" s="31"/>
      <c r="Q158" s="32"/>
      <c r="R158" s="33"/>
      <c r="S158" s="4" t="s">
        <v>685</v>
      </c>
      <c r="T158" s="3" t="str">
        <f t="shared" si="58"/>
        <v/>
      </c>
      <c r="U158" s="3" t="str">
        <f t="shared" si="59"/>
        <v/>
      </c>
      <c r="V158" s="3" t="s">
        <v>12</v>
      </c>
      <c r="W158"/>
      <c r="X158"/>
    </row>
    <row r="159" spans="1:24" x14ac:dyDescent="0.25">
      <c r="A159" s="2">
        <v>2090</v>
      </c>
      <c r="B159" s="2">
        <v>5</v>
      </c>
      <c r="C159" s="1" t="s">
        <v>387</v>
      </c>
      <c r="D159" s="1" t="s">
        <v>387</v>
      </c>
      <c r="E159" s="1" t="s">
        <v>390</v>
      </c>
      <c r="F159" s="7">
        <v>1.1499999999999999</v>
      </c>
      <c r="G159" s="7">
        <v>900</v>
      </c>
      <c r="H159" s="28" t="s">
        <v>591</v>
      </c>
      <c r="I159" s="3" t="s">
        <v>433</v>
      </c>
      <c r="J159" s="3">
        <v>4</v>
      </c>
      <c r="K159" s="4" t="s">
        <v>384</v>
      </c>
      <c r="L159" s="29" t="s">
        <v>388</v>
      </c>
      <c r="M159" s="30" t="s">
        <v>13</v>
      </c>
      <c r="N159" s="31"/>
      <c r="O159" s="31">
        <v>10</v>
      </c>
      <c r="P159" s="31"/>
      <c r="Q159" s="32"/>
      <c r="R159" s="33"/>
      <c r="S159" s="4" t="s">
        <v>685</v>
      </c>
      <c r="T159" s="3" t="str">
        <f t="shared" si="58"/>
        <v/>
      </c>
      <c r="U159" s="3" t="str">
        <f t="shared" si="59"/>
        <v/>
      </c>
      <c r="V159" s="3" t="s">
        <v>14</v>
      </c>
      <c r="W159"/>
      <c r="X159"/>
    </row>
    <row r="160" spans="1:24" x14ac:dyDescent="0.25">
      <c r="A160" s="2">
        <v>2091</v>
      </c>
      <c r="B160" s="2">
        <v>6</v>
      </c>
      <c r="C160" s="1" t="s">
        <v>387</v>
      </c>
      <c r="D160" s="1" t="s">
        <v>387</v>
      </c>
      <c r="E160" s="1" t="s">
        <v>391</v>
      </c>
      <c r="F160" s="7">
        <v>2.5</v>
      </c>
      <c r="G160" s="7">
        <v>1550</v>
      </c>
      <c r="H160" s="28" t="s">
        <v>592</v>
      </c>
      <c r="I160" s="3" t="s">
        <v>433</v>
      </c>
      <c r="J160" s="3">
        <v>4</v>
      </c>
      <c r="K160" s="4" t="s">
        <v>384</v>
      </c>
      <c r="L160" s="29" t="s">
        <v>388</v>
      </c>
      <c r="M160" s="30" t="s">
        <v>21</v>
      </c>
      <c r="N160" s="31"/>
      <c r="O160" s="31">
        <v>3</v>
      </c>
      <c r="P160" s="31"/>
      <c r="Q160" s="32"/>
      <c r="R160" s="33"/>
      <c r="S160" s="4" t="s">
        <v>685</v>
      </c>
      <c r="T160" s="3" t="str">
        <f t="shared" si="58"/>
        <v/>
      </c>
      <c r="U160" s="3" t="str">
        <f t="shared" si="59"/>
        <v/>
      </c>
      <c r="V160" s="3" t="s">
        <v>22</v>
      </c>
      <c r="W160"/>
      <c r="X160"/>
    </row>
    <row r="161" spans="1:24" x14ac:dyDescent="0.25">
      <c r="A161" s="2">
        <v>2097</v>
      </c>
      <c r="B161" s="2">
        <v>4</v>
      </c>
      <c r="C161" s="1" t="s">
        <v>392</v>
      </c>
      <c r="D161" s="1" t="s">
        <v>392</v>
      </c>
      <c r="E161" s="1" t="s">
        <v>394</v>
      </c>
      <c r="F161" s="7">
        <v>0.9</v>
      </c>
      <c r="G161" s="7">
        <v>600</v>
      </c>
      <c r="H161" s="28" t="s">
        <v>593</v>
      </c>
      <c r="I161" s="3" t="s">
        <v>433</v>
      </c>
      <c r="J161" s="3" t="s">
        <v>442</v>
      </c>
      <c r="K161" s="4" t="s">
        <v>384</v>
      </c>
      <c r="L161" s="29" t="s">
        <v>393</v>
      </c>
      <c r="M161" s="30" t="s">
        <v>11</v>
      </c>
      <c r="N161" s="31"/>
      <c r="O161" s="31">
        <v>5</v>
      </c>
      <c r="P161" s="31"/>
      <c r="Q161" s="32"/>
      <c r="R161" s="33"/>
      <c r="S161" s="4" t="s">
        <v>685</v>
      </c>
      <c r="T161" s="3" t="str">
        <f t="shared" si="58"/>
        <v/>
      </c>
      <c r="U161" s="3" t="str">
        <f t="shared" si="59"/>
        <v/>
      </c>
      <c r="V161" s="3" t="s">
        <v>12</v>
      </c>
      <c r="W161"/>
      <c r="X161"/>
    </row>
    <row r="162" spans="1:24" x14ac:dyDescent="0.25">
      <c r="A162" s="2">
        <v>2104</v>
      </c>
      <c r="B162" s="2">
        <v>4</v>
      </c>
      <c r="C162" s="1" t="s">
        <v>395</v>
      </c>
      <c r="D162" s="1" t="s">
        <v>395</v>
      </c>
      <c r="E162" s="1" t="s">
        <v>397</v>
      </c>
      <c r="F162" s="7">
        <v>0.9</v>
      </c>
      <c r="G162" s="7">
        <v>600</v>
      </c>
      <c r="H162" s="28" t="s">
        <v>594</v>
      </c>
      <c r="I162" s="3" t="s">
        <v>433</v>
      </c>
      <c r="J162" s="3">
        <v>4</v>
      </c>
      <c r="K162" s="4" t="s">
        <v>384</v>
      </c>
      <c r="L162" s="29" t="s">
        <v>396</v>
      </c>
      <c r="M162" s="30" t="s">
        <v>11</v>
      </c>
      <c r="N162" s="31"/>
      <c r="O162" s="31">
        <v>6</v>
      </c>
      <c r="P162" s="31"/>
      <c r="Q162" s="32"/>
      <c r="R162" s="33"/>
      <c r="S162" s="4" t="s">
        <v>685</v>
      </c>
      <c r="T162" s="3" t="str">
        <f t="shared" si="58"/>
        <v/>
      </c>
      <c r="U162" s="3" t="str">
        <f t="shared" si="59"/>
        <v/>
      </c>
      <c r="V162" s="3" t="s">
        <v>12</v>
      </c>
      <c r="W162"/>
      <c r="X162"/>
    </row>
    <row r="163" spans="1:24" x14ac:dyDescent="0.25">
      <c r="A163" s="2">
        <v>2105</v>
      </c>
      <c r="B163" s="2">
        <v>5</v>
      </c>
      <c r="C163" s="1" t="s">
        <v>395</v>
      </c>
      <c r="D163" s="1" t="s">
        <v>395</v>
      </c>
      <c r="E163" s="1" t="s">
        <v>398</v>
      </c>
      <c r="F163" s="7">
        <v>1.1499999999999999</v>
      </c>
      <c r="G163" s="7">
        <v>900</v>
      </c>
      <c r="H163" s="28" t="s">
        <v>595</v>
      </c>
      <c r="I163" s="3" t="s">
        <v>433</v>
      </c>
      <c r="J163" s="3">
        <v>4</v>
      </c>
      <c r="K163" s="4" t="s">
        <v>384</v>
      </c>
      <c r="L163" s="29" t="s">
        <v>396</v>
      </c>
      <c r="M163" s="30" t="s">
        <v>13</v>
      </c>
      <c r="N163" s="31"/>
      <c r="O163" s="31">
        <v>2</v>
      </c>
      <c r="P163" s="31"/>
      <c r="Q163" s="32"/>
      <c r="R163" s="33"/>
      <c r="S163" s="4" t="s">
        <v>685</v>
      </c>
      <c r="T163" s="3" t="str">
        <f t="shared" si="58"/>
        <v/>
      </c>
      <c r="U163" s="3" t="str">
        <f t="shared" si="59"/>
        <v/>
      </c>
      <c r="V163" s="3" t="s">
        <v>14</v>
      </c>
      <c r="W163"/>
      <c r="X163"/>
    </row>
    <row r="164" spans="1:24" x14ac:dyDescent="0.25">
      <c r="A164" s="2">
        <v>2106</v>
      </c>
      <c r="B164" s="2">
        <v>6</v>
      </c>
      <c r="C164" s="1" t="s">
        <v>395</v>
      </c>
      <c r="D164" s="1" t="s">
        <v>395</v>
      </c>
      <c r="E164" s="1" t="s">
        <v>399</v>
      </c>
      <c r="F164" s="7">
        <v>2.5</v>
      </c>
      <c r="G164" s="7">
        <v>1550</v>
      </c>
      <c r="H164" s="28" t="s">
        <v>596</v>
      </c>
      <c r="I164" s="3" t="s">
        <v>433</v>
      </c>
      <c r="J164" s="3">
        <v>4</v>
      </c>
      <c r="K164" s="4" t="s">
        <v>384</v>
      </c>
      <c r="L164" s="29" t="s">
        <v>396</v>
      </c>
      <c r="M164" s="30" t="s">
        <v>21</v>
      </c>
      <c r="N164" s="31"/>
      <c r="O164" s="31">
        <v>2</v>
      </c>
      <c r="P164" s="31"/>
      <c r="Q164" s="32"/>
      <c r="R164" s="33"/>
      <c r="S164" s="4" t="s">
        <v>685</v>
      </c>
      <c r="T164" s="3" t="str">
        <f t="shared" si="58"/>
        <v/>
      </c>
      <c r="U164" s="3" t="str">
        <f t="shared" si="59"/>
        <v/>
      </c>
      <c r="V164" s="3" t="s">
        <v>22</v>
      </c>
      <c r="W164"/>
      <c r="X164"/>
    </row>
    <row r="165" spans="1:24" x14ac:dyDescent="0.25">
      <c r="A165" s="2">
        <v>2117</v>
      </c>
      <c r="B165" s="2">
        <v>4</v>
      </c>
      <c r="C165" s="1" t="s">
        <v>400</v>
      </c>
      <c r="D165" s="1" t="s">
        <v>400</v>
      </c>
      <c r="E165" s="1" t="s">
        <v>402</v>
      </c>
      <c r="F165" s="7">
        <v>0.9</v>
      </c>
      <c r="G165" s="7">
        <v>600</v>
      </c>
      <c r="H165" s="28" t="s">
        <v>597</v>
      </c>
      <c r="I165" s="3" t="s">
        <v>433</v>
      </c>
      <c r="J165" s="3">
        <v>4</v>
      </c>
      <c r="K165" s="4" t="s">
        <v>458</v>
      </c>
      <c r="L165" s="29" t="s">
        <v>401</v>
      </c>
      <c r="M165" s="30" t="s">
        <v>11</v>
      </c>
      <c r="N165" s="31"/>
      <c r="O165" s="31">
        <v>5</v>
      </c>
      <c r="P165" s="31"/>
      <c r="Q165" s="32"/>
      <c r="R165" s="33"/>
      <c r="S165" s="4" t="s">
        <v>685</v>
      </c>
      <c r="T165" s="3" t="str">
        <f t="shared" ref="T165:T174" si="60">IF(Q165&gt;0,Q165*F165,"")</f>
        <v/>
      </c>
      <c r="U165" s="3" t="str">
        <f t="shared" ref="U165:U174" si="61">IF(Q165&gt;0,Q165*G165,"")</f>
        <v/>
      </c>
      <c r="V165" s="3" t="s">
        <v>12</v>
      </c>
      <c r="W165"/>
      <c r="X165"/>
    </row>
    <row r="166" spans="1:24" x14ac:dyDescent="0.25">
      <c r="A166" s="2">
        <v>2118</v>
      </c>
      <c r="B166" s="2">
        <v>5</v>
      </c>
      <c r="C166" s="1" t="s">
        <v>400</v>
      </c>
      <c r="D166" s="1" t="s">
        <v>400</v>
      </c>
      <c r="E166" s="1" t="s">
        <v>674</v>
      </c>
      <c r="F166" s="7">
        <v>1.1499999999999999</v>
      </c>
      <c r="G166" s="7">
        <v>900</v>
      </c>
      <c r="H166" s="28" t="s">
        <v>651</v>
      </c>
      <c r="I166" s="3" t="s">
        <v>433</v>
      </c>
      <c r="J166" s="3">
        <v>4</v>
      </c>
      <c r="K166" s="4" t="s">
        <v>458</v>
      </c>
      <c r="L166" s="29" t="s">
        <v>401</v>
      </c>
      <c r="M166" s="30" t="s">
        <v>13</v>
      </c>
      <c r="N166" s="31"/>
      <c r="O166" s="31">
        <v>2</v>
      </c>
      <c r="P166" s="31"/>
      <c r="Q166" s="32"/>
      <c r="R166" s="33"/>
      <c r="S166" s="4" t="s">
        <v>685</v>
      </c>
      <c r="T166" s="3" t="str">
        <f t="shared" si="60"/>
        <v/>
      </c>
      <c r="U166" s="3" t="str">
        <f t="shared" si="61"/>
        <v/>
      </c>
      <c r="V166" s="3" t="s">
        <v>14</v>
      </c>
      <c r="W166"/>
      <c r="X166"/>
    </row>
    <row r="167" spans="1:24" x14ac:dyDescent="0.25">
      <c r="A167" s="2">
        <v>2148</v>
      </c>
      <c r="B167" s="2">
        <v>6</v>
      </c>
      <c r="C167" s="1" t="s">
        <v>403</v>
      </c>
      <c r="D167" s="1" t="s">
        <v>403</v>
      </c>
      <c r="E167" s="1" t="s">
        <v>404</v>
      </c>
      <c r="F167" s="7">
        <v>2.5</v>
      </c>
      <c r="G167" s="7">
        <v>1550</v>
      </c>
      <c r="H167" s="28" t="s">
        <v>598</v>
      </c>
      <c r="I167" s="3" t="s">
        <v>433</v>
      </c>
      <c r="J167" s="3">
        <v>5</v>
      </c>
      <c r="K167" s="4" t="s">
        <v>459</v>
      </c>
      <c r="L167" s="29" t="s">
        <v>405</v>
      </c>
      <c r="M167" s="30" t="s">
        <v>21</v>
      </c>
      <c r="N167" s="31"/>
      <c r="O167" s="31">
        <v>1</v>
      </c>
      <c r="P167" s="31"/>
      <c r="Q167" s="32"/>
      <c r="R167" s="33"/>
      <c r="S167" s="4" t="s">
        <v>685</v>
      </c>
      <c r="T167" s="3" t="str">
        <f t="shared" si="60"/>
        <v/>
      </c>
      <c r="U167" s="3" t="str">
        <f t="shared" si="61"/>
        <v/>
      </c>
      <c r="V167" s="3" t="s">
        <v>22</v>
      </c>
      <c r="W167"/>
      <c r="X167"/>
    </row>
    <row r="168" spans="1:24" x14ac:dyDescent="0.25">
      <c r="A168" s="2">
        <v>2149</v>
      </c>
      <c r="B168" s="2">
        <v>7</v>
      </c>
      <c r="C168" s="1" t="s">
        <v>403</v>
      </c>
      <c r="D168" s="1" t="s">
        <v>403</v>
      </c>
      <c r="E168" s="1" t="s">
        <v>675</v>
      </c>
      <c r="F168" s="7">
        <v>2.9</v>
      </c>
      <c r="G168" s="7">
        <v>2500</v>
      </c>
      <c r="H168" s="28" t="s">
        <v>652</v>
      </c>
      <c r="I168" s="3" t="s">
        <v>433</v>
      </c>
      <c r="J168" s="3">
        <v>5</v>
      </c>
      <c r="K168" s="4" t="s">
        <v>459</v>
      </c>
      <c r="L168" s="29" t="s">
        <v>405</v>
      </c>
      <c r="M168" s="30" t="s">
        <v>23</v>
      </c>
      <c r="N168" s="31"/>
      <c r="O168" s="31">
        <v>3</v>
      </c>
      <c r="P168" s="31"/>
      <c r="Q168" s="32"/>
      <c r="R168" s="33"/>
      <c r="S168" s="4" t="s">
        <v>685</v>
      </c>
      <c r="T168" s="3" t="str">
        <f t="shared" si="60"/>
        <v/>
      </c>
      <c r="U168" s="3" t="str">
        <f t="shared" si="61"/>
        <v/>
      </c>
      <c r="V168" s="3" t="s">
        <v>24</v>
      </c>
      <c r="W168"/>
      <c r="X168"/>
    </row>
    <row r="169" spans="1:24" x14ac:dyDescent="0.25">
      <c r="A169" s="2">
        <v>2151</v>
      </c>
      <c r="B169" s="2">
        <v>3</v>
      </c>
      <c r="C169" s="1" t="s">
        <v>406</v>
      </c>
      <c r="D169" s="1" t="s">
        <v>406</v>
      </c>
      <c r="E169" s="1" t="s">
        <v>408</v>
      </c>
      <c r="F169" s="7">
        <v>0.6</v>
      </c>
      <c r="G169" s="7">
        <v>450</v>
      </c>
      <c r="H169" s="28" t="s">
        <v>599</v>
      </c>
      <c r="I169" s="3" t="s">
        <v>433</v>
      </c>
      <c r="J169" s="3">
        <v>5</v>
      </c>
      <c r="K169" s="4" t="s">
        <v>458</v>
      </c>
      <c r="L169" s="29" t="s">
        <v>407</v>
      </c>
      <c r="M169" s="30" t="s">
        <v>9</v>
      </c>
      <c r="N169" s="31"/>
      <c r="O169" s="31">
        <v>10</v>
      </c>
      <c r="P169" s="31"/>
      <c r="Q169" s="32"/>
      <c r="R169" s="33"/>
      <c r="S169" s="4" t="s">
        <v>685</v>
      </c>
      <c r="T169" s="3" t="str">
        <f t="shared" si="60"/>
        <v/>
      </c>
      <c r="U169" s="3" t="str">
        <f t="shared" si="61"/>
        <v/>
      </c>
      <c r="V169" s="3" t="s">
        <v>10</v>
      </c>
      <c r="W169"/>
      <c r="X169"/>
    </row>
    <row r="170" spans="1:24" x14ac:dyDescent="0.25">
      <c r="A170" s="2">
        <v>2152</v>
      </c>
      <c r="B170" s="2">
        <v>4</v>
      </c>
      <c r="C170" s="1" t="s">
        <v>406</v>
      </c>
      <c r="D170" s="1" t="s">
        <v>406</v>
      </c>
      <c r="E170" s="1" t="s">
        <v>409</v>
      </c>
      <c r="F170" s="7">
        <v>0.9</v>
      </c>
      <c r="G170" s="7">
        <v>600</v>
      </c>
      <c r="H170" s="28" t="s">
        <v>600</v>
      </c>
      <c r="I170" s="3" t="s">
        <v>433</v>
      </c>
      <c r="J170" s="3">
        <v>5</v>
      </c>
      <c r="K170" s="4" t="s">
        <v>458</v>
      </c>
      <c r="L170" s="29" t="s">
        <v>407</v>
      </c>
      <c r="M170" s="30" t="s">
        <v>11</v>
      </c>
      <c r="N170" s="31"/>
      <c r="O170" s="31">
        <v>15</v>
      </c>
      <c r="P170" s="31"/>
      <c r="Q170" s="32"/>
      <c r="R170" s="33"/>
      <c r="S170" s="4" t="s">
        <v>685</v>
      </c>
      <c r="T170" s="3" t="str">
        <f t="shared" si="60"/>
        <v/>
      </c>
      <c r="U170" s="3" t="str">
        <f t="shared" si="61"/>
        <v/>
      </c>
      <c r="V170" s="3" t="s">
        <v>12</v>
      </c>
      <c r="W170"/>
      <c r="X170"/>
    </row>
    <row r="171" spans="1:24" x14ac:dyDescent="0.25">
      <c r="A171" s="2">
        <v>2167</v>
      </c>
      <c r="B171" s="2">
        <v>3</v>
      </c>
      <c r="C171" s="1" t="s">
        <v>410</v>
      </c>
      <c r="D171" s="1" t="s">
        <v>410</v>
      </c>
      <c r="E171" s="1" t="s">
        <v>412</v>
      </c>
      <c r="F171" s="7">
        <v>0.6</v>
      </c>
      <c r="G171" s="7">
        <v>450</v>
      </c>
      <c r="H171" s="28" t="s">
        <v>601</v>
      </c>
      <c r="I171" s="3" t="s">
        <v>433</v>
      </c>
      <c r="J171" s="3" t="s">
        <v>435</v>
      </c>
      <c r="K171" s="4" t="s">
        <v>458</v>
      </c>
      <c r="L171" s="29" t="s">
        <v>411</v>
      </c>
      <c r="M171" s="30" t="s">
        <v>9</v>
      </c>
      <c r="N171" s="31"/>
      <c r="O171" s="31">
        <v>3</v>
      </c>
      <c r="P171" s="31"/>
      <c r="Q171" s="32"/>
      <c r="R171" s="33"/>
      <c r="S171" s="4" t="s">
        <v>685</v>
      </c>
      <c r="T171" s="3" t="str">
        <f t="shared" si="60"/>
        <v/>
      </c>
      <c r="U171" s="3" t="str">
        <f t="shared" si="61"/>
        <v/>
      </c>
      <c r="V171" s="3" t="s">
        <v>10</v>
      </c>
      <c r="W171"/>
      <c r="X171"/>
    </row>
    <row r="172" spans="1:24" x14ac:dyDescent="0.25">
      <c r="A172" s="2">
        <v>2168</v>
      </c>
      <c r="B172" s="2">
        <v>4</v>
      </c>
      <c r="C172" s="1" t="s">
        <v>410</v>
      </c>
      <c r="D172" s="1" t="s">
        <v>410</v>
      </c>
      <c r="E172" s="1" t="s">
        <v>413</v>
      </c>
      <c r="F172" s="7">
        <v>0.9</v>
      </c>
      <c r="G172" s="7">
        <v>600</v>
      </c>
      <c r="H172" s="28" t="s">
        <v>602</v>
      </c>
      <c r="I172" s="3" t="s">
        <v>433</v>
      </c>
      <c r="J172" s="3" t="s">
        <v>435</v>
      </c>
      <c r="K172" s="4" t="s">
        <v>458</v>
      </c>
      <c r="L172" s="29" t="s">
        <v>411</v>
      </c>
      <c r="M172" s="30" t="s">
        <v>11</v>
      </c>
      <c r="N172" s="31"/>
      <c r="O172" s="31">
        <v>5</v>
      </c>
      <c r="P172" s="31"/>
      <c r="Q172" s="32"/>
      <c r="R172" s="33"/>
      <c r="S172" s="4" t="s">
        <v>685</v>
      </c>
      <c r="T172" s="3" t="str">
        <f t="shared" si="60"/>
        <v/>
      </c>
      <c r="U172" s="3" t="str">
        <f t="shared" si="61"/>
        <v/>
      </c>
      <c r="V172" s="3" t="s">
        <v>12</v>
      </c>
      <c r="W172"/>
      <c r="X172"/>
    </row>
    <row r="173" spans="1:24" x14ac:dyDescent="0.25">
      <c r="A173" s="2">
        <v>2169</v>
      </c>
      <c r="B173" s="2">
        <v>5</v>
      </c>
      <c r="C173" s="1" t="s">
        <v>410</v>
      </c>
      <c r="D173" s="1" t="s">
        <v>410</v>
      </c>
      <c r="E173" s="1" t="s">
        <v>414</v>
      </c>
      <c r="F173" s="7">
        <v>1.1499999999999999</v>
      </c>
      <c r="G173" s="7">
        <v>900</v>
      </c>
      <c r="H173" s="28" t="s">
        <v>603</v>
      </c>
      <c r="I173" s="3" t="s">
        <v>433</v>
      </c>
      <c r="J173" s="3" t="s">
        <v>435</v>
      </c>
      <c r="K173" s="4" t="s">
        <v>458</v>
      </c>
      <c r="L173" s="29" t="s">
        <v>411</v>
      </c>
      <c r="M173" s="30" t="s">
        <v>13</v>
      </c>
      <c r="N173" s="31"/>
      <c r="O173" s="31">
        <v>10</v>
      </c>
      <c r="P173" s="31"/>
      <c r="Q173" s="32"/>
      <c r="R173" s="33"/>
      <c r="S173" s="4" t="s">
        <v>685</v>
      </c>
      <c r="T173" s="3" t="str">
        <f t="shared" si="60"/>
        <v/>
      </c>
      <c r="U173" s="3" t="str">
        <f t="shared" si="61"/>
        <v/>
      </c>
      <c r="V173" s="3" t="s">
        <v>14</v>
      </c>
      <c r="W173"/>
      <c r="X173"/>
    </row>
    <row r="174" spans="1:24" x14ac:dyDescent="0.25">
      <c r="A174" s="2">
        <v>2175</v>
      </c>
      <c r="B174" s="2">
        <v>3</v>
      </c>
      <c r="C174" s="1" t="s">
        <v>415</v>
      </c>
      <c r="D174" s="1" t="s">
        <v>415</v>
      </c>
      <c r="E174" s="1" t="s">
        <v>418</v>
      </c>
      <c r="F174" s="7">
        <v>0.6</v>
      </c>
      <c r="G174" s="7">
        <v>450</v>
      </c>
      <c r="H174" s="28" t="s">
        <v>604</v>
      </c>
      <c r="I174" s="3" t="s">
        <v>433</v>
      </c>
      <c r="J174" s="3">
        <v>5</v>
      </c>
      <c r="K174" s="4" t="s">
        <v>416</v>
      </c>
      <c r="L174" s="29" t="s">
        <v>417</v>
      </c>
      <c r="M174" s="30" t="s">
        <v>9</v>
      </c>
      <c r="N174" s="31"/>
      <c r="O174" s="31">
        <v>4</v>
      </c>
      <c r="P174" s="31"/>
      <c r="Q174" s="32"/>
      <c r="R174" s="33"/>
      <c r="S174" s="4" t="s">
        <v>685</v>
      </c>
      <c r="T174" s="3" t="str">
        <f t="shared" si="60"/>
        <v/>
      </c>
      <c r="U174" s="3" t="str">
        <f t="shared" si="61"/>
        <v/>
      </c>
      <c r="V174" s="3" t="s">
        <v>10</v>
      </c>
      <c r="W174"/>
      <c r="X174"/>
    </row>
    <row r="175" spans="1:24" x14ac:dyDescent="0.25">
      <c r="A175" s="2">
        <v>2176</v>
      </c>
      <c r="B175" s="2">
        <v>4</v>
      </c>
      <c r="C175" s="1" t="s">
        <v>415</v>
      </c>
      <c r="D175" s="1" t="s">
        <v>415</v>
      </c>
      <c r="E175" s="1" t="s">
        <v>419</v>
      </c>
      <c r="F175" s="7">
        <v>0.9</v>
      </c>
      <c r="G175" s="7">
        <v>600</v>
      </c>
      <c r="H175" s="28" t="s">
        <v>605</v>
      </c>
      <c r="I175" s="3" t="s">
        <v>433</v>
      </c>
      <c r="J175" s="3">
        <v>5</v>
      </c>
      <c r="K175" s="4" t="s">
        <v>416</v>
      </c>
      <c r="L175" s="29" t="s">
        <v>417</v>
      </c>
      <c r="M175" s="30" t="s">
        <v>11</v>
      </c>
      <c r="N175" s="31"/>
      <c r="O175" s="31">
        <v>1</v>
      </c>
      <c r="P175" s="31"/>
      <c r="Q175" s="32"/>
      <c r="R175" s="33"/>
      <c r="S175" s="4" t="s">
        <v>685</v>
      </c>
      <c r="T175" s="3" t="str">
        <f t="shared" ref="T175:T180" si="62">IF(Q175&gt;0,Q175*F175,"")</f>
        <v/>
      </c>
      <c r="U175" s="3" t="str">
        <f t="shared" ref="U175:U180" si="63">IF(Q175&gt;0,Q175*G175,"")</f>
        <v/>
      </c>
      <c r="V175" s="3" t="s">
        <v>12</v>
      </c>
      <c r="W175"/>
      <c r="X175"/>
    </row>
    <row r="176" spans="1:24" x14ac:dyDescent="0.25">
      <c r="A176" s="2">
        <v>2179</v>
      </c>
      <c r="B176" s="2">
        <v>4</v>
      </c>
      <c r="C176" s="1" t="s">
        <v>420</v>
      </c>
      <c r="D176" s="1" t="s">
        <v>423</v>
      </c>
      <c r="E176" s="1" t="s">
        <v>424</v>
      </c>
      <c r="F176" s="7">
        <v>0.9</v>
      </c>
      <c r="G176" s="7">
        <v>600</v>
      </c>
      <c r="H176" s="28" t="s">
        <v>607</v>
      </c>
      <c r="I176" s="3" t="s">
        <v>432</v>
      </c>
      <c r="J176" s="3">
        <v>5</v>
      </c>
      <c r="K176" s="4" t="s">
        <v>416</v>
      </c>
      <c r="L176" s="29" t="s">
        <v>422</v>
      </c>
      <c r="M176" s="30" t="s">
        <v>11</v>
      </c>
      <c r="N176" s="31" t="s">
        <v>43</v>
      </c>
      <c r="O176" s="31">
        <v>2</v>
      </c>
      <c r="P176" s="31"/>
      <c r="Q176" s="32"/>
      <c r="R176" s="33"/>
      <c r="S176" s="4" t="s">
        <v>685</v>
      </c>
      <c r="T176" s="3" t="str">
        <f t="shared" si="62"/>
        <v/>
      </c>
      <c r="U176" s="3" t="str">
        <f t="shared" si="63"/>
        <v/>
      </c>
      <c r="V176" s="3" t="s">
        <v>12</v>
      </c>
      <c r="W176"/>
      <c r="X176"/>
    </row>
    <row r="177" spans="1:24" x14ac:dyDescent="0.25">
      <c r="A177" s="2">
        <v>2184</v>
      </c>
      <c r="B177" s="2">
        <v>3</v>
      </c>
      <c r="C177" s="1" t="s">
        <v>420</v>
      </c>
      <c r="D177" s="1" t="s">
        <v>421</v>
      </c>
      <c r="E177" s="1" t="s">
        <v>445</v>
      </c>
      <c r="F177" s="7">
        <v>0.6</v>
      </c>
      <c r="G177" s="7">
        <v>450</v>
      </c>
      <c r="H177" s="28" t="s">
        <v>606</v>
      </c>
      <c r="I177" s="3" t="s">
        <v>432</v>
      </c>
      <c r="J177" s="3">
        <v>5</v>
      </c>
      <c r="K177" s="4" t="s">
        <v>416</v>
      </c>
      <c r="L177" s="29" t="s">
        <v>422</v>
      </c>
      <c r="M177" s="30" t="s">
        <v>9</v>
      </c>
      <c r="N177" s="31" t="s">
        <v>690</v>
      </c>
      <c r="O177" s="31">
        <v>6</v>
      </c>
      <c r="P177" s="31"/>
      <c r="Q177" s="32"/>
      <c r="R177" s="33"/>
      <c r="S177" s="4" t="s">
        <v>685</v>
      </c>
      <c r="T177" s="3" t="str">
        <f t="shared" si="62"/>
        <v/>
      </c>
      <c r="U177" s="3" t="str">
        <f t="shared" si="63"/>
        <v/>
      </c>
      <c r="V177" s="3" t="s">
        <v>10</v>
      </c>
      <c r="W177"/>
      <c r="X177"/>
    </row>
    <row r="178" spans="1:24" x14ac:dyDescent="0.25">
      <c r="A178" s="2">
        <v>2193</v>
      </c>
      <c r="B178" s="2">
        <v>6</v>
      </c>
      <c r="C178" s="1" t="s">
        <v>425</v>
      </c>
      <c r="D178" s="1" t="s">
        <v>425</v>
      </c>
      <c r="E178" s="1" t="s">
        <v>676</v>
      </c>
      <c r="F178" s="7">
        <v>2.5</v>
      </c>
      <c r="G178" s="7">
        <v>1550</v>
      </c>
      <c r="H178" s="28" t="s">
        <v>653</v>
      </c>
      <c r="I178" s="3" t="s">
        <v>433</v>
      </c>
      <c r="J178" s="3">
        <v>5</v>
      </c>
      <c r="K178" s="4" t="s">
        <v>416</v>
      </c>
      <c r="L178" s="29" t="s">
        <v>426</v>
      </c>
      <c r="M178" s="30" t="s">
        <v>21</v>
      </c>
      <c r="N178" s="31"/>
      <c r="O178" s="31">
        <v>4</v>
      </c>
      <c r="P178" s="31"/>
      <c r="Q178" s="32"/>
      <c r="R178" s="33"/>
      <c r="S178" s="4" t="s">
        <v>685</v>
      </c>
      <c r="T178" s="3" t="str">
        <f t="shared" si="62"/>
        <v/>
      </c>
      <c r="U178" s="3" t="str">
        <f t="shared" si="63"/>
        <v/>
      </c>
      <c r="V178" s="3" t="s">
        <v>22</v>
      </c>
      <c r="W178"/>
      <c r="X178"/>
    </row>
    <row r="179" spans="1:24" x14ac:dyDescent="0.25">
      <c r="A179" s="2">
        <v>2211</v>
      </c>
      <c r="B179" s="2">
        <v>3</v>
      </c>
      <c r="C179" s="1" t="s">
        <v>427</v>
      </c>
      <c r="D179" s="1" t="s">
        <v>427</v>
      </c>
      <c r="E179" s="1" t="s">
        <v>429</v>
      </c>
      <c r="F179" s="7">
        <v>0.6</v>
      </c>
      <c r="G179" s="7">
        <v>450</v>
      </c>
      <c r="H179" s="28" t="s">
        <v>608</v>
      </c>
      <c r="I179" s="3" t="s">
        <v>433</v>
      </c>
      <c r="J179" s="3">
        <v>5</v>
      </c>
      <c r="K179" s="4" t="s">
        <v>416</v>
      </c>
      <c r="L179" s="29" t="s">
        <v>428</v>
      </c>
      <c r="M179" s="30" t="s">
        <v>9</v>
      </c>
      <c r="N179" s="31"/>
      <c r="O179" s="31">
        <v>13</v>
      </c>
      <c r="P179" s="31"/>
      <c r="Q179" s="32"/>
      <c r="R179" s="33"/>
      <c r="S179" s="4" t="s">
        <v>685</v>
      </c>
      <c r="T179" s="3" t="str">
        <f t="shared" si="62"/>
        <v/>
      </c>
      <c r="U179" s="3" t="str">
        <f t="shared" si="63"/>
        <v/>
      </c>
      <c r="V179" s="3" t="s">
        <v>10</v>
      </c>
      <c r="W179"/>
      <c r="X179"/>
    </row>
    <row r="180" spans="1:24" x14ac:dyDescent="0.25">
      <c r="A180" s="2">
        <v>2212</v>
      </c>
      <c r="B180" s="2">
        <v>4</v>
      </c>
      <c r="C180" s="1" t="s">
        <v>427</v>
      </c>
      <c r="D180" s="1" t="s">
        <v>427</v>
      </c>
      <c r="E180" s="1" t="s">
        <v>430</v>
      </c>
      <c r="F180" s="7">
        <v>0.9</v>
      </c>
      <c r="G180" s="7">
        <v>600</v>
      </c>
      <c r="H180" s="28" t="s">
        <v>609</v>
      </c>
      <c r="I180" s="3" t="s">
        <v>433</v>
      </c>
      <c r="J180" s="3">
        <v>5</v>
      </c>
      <c r="K180" s="4" t="s">
        <v>416</v>
      </c>
      <c r="L180" s="29" t="s">
        <v>428</v>
      </c>
      <c r="M180" s="30" t="s">
        <v>11</v>
      </c>
      <c r="N180" s="31"/>
      <c r="O180" s="31">
        <v>1</v>
      </c>
      <c r="P180" s="31"/>
      <c r="Q180" s="32"/>
      <c r="R180" s="33"/>
      <c r="S180" s="4" t="s">
        <v>685</v>
      </c>
      <c r="T180" s="3" t="str">
        <f t="shared" si="62"/>
        <v/>
      </c>
      <c r="U180" s="3" t="str">
        <f t="shared" si="63"/>
        <v/>
      </c>
      <c r="V180" s="3" t="s">
        <v>12</v>
      </c>
      <c r="W180"/>
      <c r="X180"/>
    </row>
    <row r="181" spans="1:24" x14ac:dyDescent="0.25">
      <c r="H181" s="34"/>
      <c r="I181" s="35"/>
      <c r="J181" s="35"/>
      <c r="K181" s="35"/>
      <c r="L181" s="36"/>
      <c r="M181" s="37"/>
      <c r="N181" s="38"/>
      <c r="O181" s="49" t="s">
        <v>711</v>
      </c>
      <c r="P181" s="49"/>
      <c r="Q181" s="50" t="str">
        <f>IF(SUM(Q11:Q180)&gt;0,SUM(Q11:Q180),"")</f>
        <v/>
      </c>
      <c r="R181" s="52"/>
      <c r="S181" s="52"/>
      <c r="T181" s="39" t="str">
        <f>IF(SUM(T11:T180)&gt;0,SUM(T11:T180),"")</f>
        <v/>
      </c>
      <c r="U181" s="39" t="str">
        <f>IF(SUM(U11:U180)&gt;0,SUM(U11:U180),"")</f>
        <v/>
      </c>
      <c r="V181" s="53"/>
      <c r="W181"/>
      <c r="X181"/>
    </row>
    <row r="182" spans="1:24" x14ac:dyDescent="0.25">
      <c r="L182" s="6"/>
      <c r="Q182" s="48"/>
    </row>
    <row r="183" spans="1:24" ht="15" customHeight="1" x14ac:dyDescent="0.25">
      <c r="H183"/>
      <c r="I183"/>
      <c r="J183"/>
      <c r="K183"/>
      <c r="L183" s="51" t="str">
        <f>IFERROR(IF(#REF!&lt;&gt;0,"*Volume discount available if paid within terms",""),"")</f>
        <v/>
      </c>
      <c r="N183"/>
      <c r="O183"/>
      <c r="P183"/>
      <c r="R183"/>
    </row>
    <row r="184" spans="1:24" ht="15" customHeight="1" x14ac:dyDescent="0.25">
      <c r="H184"/>
      <c r="I184"/>
      <c r="J184"/>
      <c r="K184"/>
      <c r="L184"/>
      <c r="M184"/>
      <c r="N184"/>
      <c r="O184"/>
      <c r="P184"/>
      <c r="R184"/>
    </row>
    <row r="185" spans="1:24" ht="15" customHeight="1" x14ac:dyDescent="0.25">
      <c r="I185"/>
      <c r="J185"/>
      <c r="K185"/>
      <c r="L185"/>
      <c r="M185"/>
      <c r="N185"/>
      <c r="O185"/>
      <c r="P185"/>
      <c r="Q185"/>
      <c r="R185"/>
    </row>
    <row r="186" spans="1:24" ht="15" customHeight="1" x14ac:dyDescent="0.25">
      <c r="I186"/>
      <c r="J186"/>
      <c r="K186"/>
      <c r="L186"/>
      <c r="M186"/>
      <c r="N186"/>
      <c r="O186"/>
      <c r="P186"/>
      <c r="Q186"/>
      <c r="R186"/>
    </row>
    <row r="187" spans="1:24" x14ac:dyDescent="0.25">
      <c r="I187"/>
      <c r="J187"/>
      <c r="K187"/>
      <c r="L187"/>
      <c r="M187"/>
      <c r="N187"/>
      <c r="O187"/>
      <c r="P187"/>
      <c r="Q187"/>
      <c r="R187"/>
    </row>
    <row r="188" spans="1:24" x14ac:dyDescent="0.25">
      <c r="I188"/>
      <c r="J188"/>
      <c r="K188"/>
      <c r="L188"/>
      <c r="M188"/>
      <c r="N188"/>
      <c r="O188"/>
      <c r="P188"/>
      <c r="Q188"/>
      <c r="R188"/>
    </row>
    <row r="189" spans="1:24" x14ac:dyDescent="0.25">
      <c r="I189"/>
      <c r="J189"/>
      <c r="K189"/>
      <c r="L189"/>
      <c r="M189"/>
      <c r="N189"/>
      <c r="O189"/>
      <c r="P189"/>
      <c r="Q189"/>
      <c r="R189"/>
    </row>
    <row r="190" spans="1:24" x14ac:dyDescent="0.25">
      <c r="I190"/>
      <c r="J190"/>
      <c r="K190"/>
      <c r="L190"/>
      <c r="M190"/>
      <c r="N190"/>
      <c r="O190"/>
      <c r="P190"/>
      <c r="Q190"/>
      <c r="R190"/>
    </row>
    <row r="191" spans="1:24" x14ac:dyDescent="0.25">
      <c r="I191"/>
      <c r="J191"/>
      <c r="K191"/>
      <c r="L191"/>
      <c r="M191"/>
      <c r="N191"/>
      <c r="O191"/>
      <c r="P191"/>
      <c r="Q191"/>
      <c r="R191"/>
    </row>
    <row r="192" spans="1:24" x14ac:dyDescent="0.25">
      <c r="H192"/>
      <c r="I192"/>
      <c r="J192"/>
      <c r="K192"/>
      <c r="L192"/>
      <c r="M192"/>
      <c r="N192"/>
      <c r="O192"/>
      <c r="P192"/>
      <c r="Q192"/>
      <c r="R192"/>
    </row>
    <row r="193" spans="8:18" ht="15" customHeight="1" x14ac:dyDescent="0.25">
      <c r="H193"/>
      <c r="I193"/>
      <c r="J193"/>
      <c r="K193"/>
      <c r="L193"/>
      <c r="M193"/>
      <c r="N193"/>
      <c r="O193"/>
      <c r="P193"/>
      <c r="Q193"/>
      <c r="R193"/>
    </row>
    <row r="194" spans="8:18" x14ac:dyDescent="0.25">
      <c r="H194"/>
      <c r="I194"/>
      <c r="J194"/>
      <c r="K194"/>
      <c r="L194"/>
      <c r="M194"/>
      <c r="N194"/>
      <c r="O194"/>
      <c r="P194"/>
      <c r="Q194"/>
      <c r="R194"/>
    </row>
    <row r="195" spans="8:18" x14ac:dyDescent="0.25">
      <c r="H195"/>
      <c r="I195"/>
      <c r="J195"/>
      <c r="K195"/>
      <c r="L195"/>
      <c r="M195"/>
      <c r="N195"/>
      <c r="O195"/>
      <c r="P195"/>
      <c r="Q195"/>
      <c r="R195"/>
    </row>
    <row r="196" spans="8:18" x14ac:dyDescent="0.25">
      <c r="H196"/>
      <c r="I196"/>
      <c r="J196"/>
      <c r="K196"/>
      <c r="L196"/>
      <c r="M196"/>
      <c r="N196"/>
      <c r="O196"/>
      <c r="P196"/>
      <c r="Q196"/>
      <c r="R196"/>
    </row>
    <row r="197" spans="8:18" x14ac:dyDescent="0.25">
      <c r="I197"/>
      <c r="J197"/>
      <c r="K197"/>
      <c r="L197"/>
      <c r="M197"/>
      <c r="N197"/>
      <c r="O197"/>
      <c r="P197"/>
      <c r="Q197"/>
      <c r="R197"/>
    </row>
    <row r="198" spans="8:18" x14ac:dyDescent="0.25">
      <c r="H198"/>
      <c r="I198"/>
      <c r="J198"/>
      <c r="K198"/>
      <c r="L198"/>
      <c r="M198"/>
      <c r="N198"/>
      <c r="O198"/>
      <c r="P198"/>
      <c r="Q198"/>
      <c r="R198"/>
    </row>
    <row r="199" spans="8:18" x14ac:dyDescent="0.25">
      <c r="Q199"/>
    </row>
  </sheetData>
  <autoFilter ref="A10:X184" xr:uid="{0518B3F3-F97F-4C58-83FC-2801DADB72A4}">
    <sortState xmlns:xlrd2="http://schemas.microsoft.com/office/spreadsheetml/2017/richdata2" ref="A11:X181">
      <sortCondition ref="L10:L181"/>
    </sortState>
  </autoFilter>
  <mergeCells count="4">
    <mergeCell ref="I2:K2"/>
    <mergeCell ref="M3:Q4"/>
    <mergeCell ref="N7:Q7"/>
    <mergeCell ref="N6:Q6"/>
  </mergeCells>
  <phoneticPr fontId="20" type="noConversion"/>
  <conditionalFormatting sqref="O11:P180">
    <cfRule type="cellIs" dxfId="0" priority="1" operator="equal">
      <formula>0</formula>
    </cfRule>
  </conditionalFormatting>
  <pageMargins left="0.25" right="0.25" top="0.76" bottom="0.5" header="0.3" footer="0.3"/>
  <pageSetup scale="71" fitToHeight="0" orientation="portrait" r:id="rId1"/>
  <headerFooter differentFirst="1">
    <oddHeader>&amp;L&amp;G&amp;C&amp;"-,Bold"&amp;16 2024 Availability List&amp;RPg. &amp;P of &amp;N</oddHeader>
    <oddFooter>&amp;CMS = multi-stem    ▪    CL = clump    ▪    HH = high head    ▪    Lo Br = low branched   ▪    L GFT = low graft (4')    ▪    H GFT = high graft (5-6')</oddFooter>
    <firstFooter>&amp;CMS = multi-stem    ▪    CL = clump    ▪    HH = high head    ▪    Lo Br = low branched   ▪    L GFT = low-graft (4')    ▪    H GFT = high-graft (5-6')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Northwest Shade Trees</vt:lpstr>
      <vt:lpstr>'Northwest Shade Trees'!Print_Area</vt:lpstr>
      <vt:lpstr>'Northwest Shade Trees'!Print_Titles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Hanni</dc:creator>
  <cp:lastModifiedBy>Colleen Wickliffe</cp:lastModifiedBy>
  <cp:lastPrinted>2024-04-10T22:20:35Z</cp:lastPrinted>
  <dcterms:created xsi:type="dcterms:W3CDTF">2023-05-26T00:04:18Z</dcterms:created>
  <dcterms:modified xsi:type="dcterms:W3CDTF">2024-04-16T14:49:26Z</dcterms:modified>
</cp:coreProperties>
</file>